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0115" windowHeight="7680"/>
  </bookViews>
  <sheets>
    <sheet name="Idrolisi Aspirina" sheetId="3" r:id="rId1"/>
    <sheet name="Job plot" sheetId="2" r:id="rId2"/>
    <sheet name="Curva di titolazione" sheetId="1" r:id="rId3"/>
  </sheets>
  <calcPr calcId="144525"/>
</workbook>
</file>

<file path=xl/calcChain.xml><?xml version="1.0" encoding="utf-8"?>
<calcChain xmlns="http://schemas.openxmlformats.org/spreadsheetml/2006/main">
  <c r="K16" i="2" l="1"/>
  <c r="K15" i="2"/>
  <c r="K14" i="2"/>
  <c r="K13" i="2"/>
  <c r="K12" i="2"/>
  <c r="K11" i="2"/>
  <c r="K10" i="2"/>
  <c r="K9" i="2"/>
  <c r="K8" i="2"/>
  <c r="K7" i="2"/>
  <c r="K6" i="2"/>
  <c r="S5" i="1" l="1"/>
  <c r="S6" i="1"/>
  <c r="S7" i="1"/>
  <c r="S8" i="1"/>
  <c r="S9" i="1"/>
  <c r="S10" i="1"/>
  <c r="S11" i="1"/>
  <c r="S12" i="1"/>
  <c r="S13" i="1"/>
  <c r="S14" i="1"/>
  <c r="S4" i="1"/>
  <c r="R5" i="1"/>
  <c r="R6" i="1"/>
  <c r="R7" i="1"/>
  <c r="R8" i="1"/>
  <c r="R9" i="1"/>
  <c r="R10" i="1"/>
  <c r="R11" i="1"/>
  <c r="R12" i="1"/>
  <c r="R13" i="1"/>
  <c r="R14" i="1"/>
  <c r="R4" i="1"/>
</calcChain>
</file>

<file path=xl/sharedStrings.xml><?xml version="1.0" encoding="utf-8"?>
<sst xmlns="http://schemas.openxmlformats.org/spreadsheetml/2006/main" count="60" uniqueCount="42">
  <si>
    <t>Enzima [M]</t>
  </si>
  <si>
    <t>Assorbanza</t>
  </si>
  <si>
    <t>Vidal-Vit</t>
  </si>
  <si>
    <t>Lazzarotto-Fiorindo</t>
  </si>
  <si>
    <t>Di Re-Viola</t>
  </si>
  <si>
    <t>PP</t>
  </si>
  <si>
    <t>Assorbanza media</t>
  </si>
  <si>
    <t>Dev.st Assorbanza</t>
  </si>
  <si>
    <t>K</t>
  </si>
  <si>
    <t>M-1</t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</si>
  <si>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K</t>
    </r>
  </si>
  <si>
    <t>e</t>
  </si>
  <si>
    <t>de</t>
  </si>
  <si>
    <t>M-1 cm-1</t>
  </si>
  <si>
    <t>KD = 1/K</t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</si>
  <si>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</si>
  <si>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t>Novello-Peroni</t>
  </si>
  <si>
    <t>Costante di legame</t>
  </si>
  <si>
    <t>incertezza (dal fitting)</t>
  </si>
  <si>
    <t>Costante di dissociazione</t>
  </si>
  <si>
    <t>coefficiente di estinzione molare</t>
  </si>
  <si>
    <t>Costante di dissociazione (lit)</t>
  </si>
  <si>
    <t>pH</t>
  </si>
  <si>
    <r>
      <rPr>
        <i/>
        <sz val="11"/>
        <color theme="1"/>
        <rFont val="Calibri"/>
        <family val="2"/>
        <scheme val="minor"/>
      </rPr>
      <t>Biopolymers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1978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>, 1773-1792</t>
    </r>
  </si>
  <si>
    <r>
      <t xml:space="preserve">KD,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</si>
  <si>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t>X Proflavina</t>
  </si>
  <si>
    <t>Vidal Vit Lazarotto Fiorindo</t>
  </si>
  <si>
    <t>Di Re Viola Novello Peroni</t>
  </si>
  <si>
    <t xml:space="preserve">Il massimo della curva sperimetale del Job plot può essere calcolato </t>
  </si>
  <si>
    <t>dalla derivata del grafico A contro x nell'approssimazione delle differenze finite</t>
  </si>
  <si>
    <t>Si ottiene che la curva è approssiabile ad una retta, la dA/dx è quindi (approssimativamente)</t>
  </si>
  <si>
    <t>dA/dx = Ax+ B</t>
  </si>
  <si>
    <t>dove A = -0,87 (fitting)</t>
  </si>
  <si>
    <t>B = 0,44</t>
  </si>
  <si>
    <t>quindi x (massimo) = 0,44/0,87 = 0,5</t>
  </si>
  <si>
    <t>IN PRIMA APPROSSIMAZIONE</t>
  </si>
  <si>
    <t>Pendenza</t>
  </si>
  <si>
    <t>[Acido acetil saliclico] M-1</t>
  </si>
  <si>
    <t>? [M-1 cm-1]</t>
  </si>
  <si>
    <t>A ?</t>
  </si>
  <si>
    <t>k obs [ s-1]</t>
  </si>
  <si>
    <t>log kobs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</si>
</sst>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theme="1"/>
      <name val="Symbol"/>
      <family val="1"/>
      <charset val="2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/>
    <xf numFmtId="0" fontId="0" fillId="2" borderId="1" xfId="0" applyFill="1" applyBorder="1"/>
    <xf numFmtId="11" fontId="0" fillId="2" borderId="1" xfId="0" applyNumberFormat="1" applyFill="1" applyBorder="1"/>
    <xf numFmtId="0" fontId="0" fillId="2" borderId="0" xfId="0" applyFill="1" applyBorder="1"/>
    <xf numFmtId="0" fontId="0" fillId="0" borderId="1" xfId="0" applyBorder="1"/>
    <xf numFmtId="11" fontId="0" fillId="0" borderId="1" xfId="0" applyNumberFormat="1" applyBorder="1"/>
    <xf numFmtId="0" fontId="1" fillId="2" borderId="0" xfId="0" applyFont="1" applyFill="1"/>
    <xf numFmtId="0" fontId="1" fillId="2" borderId="2" xfId="0" applyFont="1" applyFill="1" applyBorder="1"/>
    <xf numFmtId="0" fontId="0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6" xfId="0" applyFont="1" applyFill="1" applyBorder="1"/>
    <xf numFmtId="0" fontId="0" fillId="2" borderId="6" xfId="0" applyFill="1" applyBorder="1"/>
    <xf numFmtId="0" fontId="1" fillId="2" borderId="7" xfId="0" applyFont="1" applyFill="1" applyBorder="1"/>
    <xf numFmtId="0" fontId="1" fillId="2" borderId="6" xfId="0" applyFont="1" applyFill="1" applyBorder="1"/>
    <xf numFmtId="0" fontId="3" fillId="2" borderId="6" xfId="0" applyFont="1" applyFill="1" applyBorder="1"/>
    <xf numFmtId="0" fontId="0" fillId="2" borderId="1" xfId="0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'Idrolisi Aspirina'!$B$4:$B$19</c:f>
              <c:numCache>
                <c:formatCode>General</c:formatCode>
                <c:ptCount val="16"/>
                <c:pt idx="0">
                  <c:v>1.31</c:v>
                </c:pt>
                <c:pt idx="1">
                  <c:v>2</c:v>
                </c:pt>
                <c:pt idx="2">
                  <c:v>2.69</c:v>
                </c:pt>
                <c:pt idx="3">
                  <c:v>2.95</c:v>
                </c:pt>
                <c:pt idx="4">
                  <c:v>3.3</c:v>
                </c:pt>
                <c:pt idx="5">
                  <c:v>4.22</c:v>
                </c:pt>
                <c:pt idx="6">
                  <c:v>4.6399999999999997</c:v>
                </c:pt>
                <c:pt idx="7">
                  <c:v>5.27</c:v>
                </c:pt>
                <c:pt idx="8">
                  <c:v>6.26</c:v>
                </c:pt>
                <c:pt idx="9">
                  <c:v>6.83</c:v>
                </c:pt>
                <c:pt idx="10">
                  <c:v>7.46</c:v>
                </c:pt>
                <c:pt idx="11">
                  <c:v>8.57</c:v>
                </c:pt>
                <c:pt idx="12">
                  <c:v>9.26</c:v>
                </c:pt>
                <c:pt idx="13">
                  <c:v>9.34</c:v>
                </c:pt>
                <c:pt idx="14">
                  <c:v>9.6</c:v>
                </c:pt>
                <c:pt idx="15">
                  <c:v>10.1</c:v>
                </c:pt>
              </c:numCache>
            </c:numRef>
          </c:xVal>
          <c:yVal>
            <c:numRef>
              <c:f>'Idrolisi Aspirina'!$H$4:$H$19</c:f>
              <c:numCache>
                <c:formatCode>General</c:formatCode>
                <c:ptCount val="16"/>
                <c:pt idx="0">
                  <c:v>-4.3878649117457096</c:v>
                </c:pt>
                <c:pt idx="1">
                  <c:v>-4.9903177073832499</c:v>
                </c:pt>
                <c:pt idx="2">
                  <c:v>-5.0387118422657604</c:v>
                </c:pt>
                <c:pt idx="3">
                  <c:v>-4.99157152856408</c:v>
                </c:pt>
                <c:pt idx="4">
                  <c:v>-4.7941595232929499</c:v>
                </c:pt>
                <c:pt idx="5">
                  <c:v>-4.3603888559485897</c:v>
                </c:pt>
                <c:pt idx="6">
                  <c:v>-4.3647069886706298</c:v>
                </c:pt>
                <c:pt idx="7">
                  <c:v>-4.2848069561861202</c:v>
                </c:pt>
                <c:pt idx="8">
                  <c:v>-4.3291322425770602</c:v>
                </c:pt>
                <c:pt idx="9">
                  <c:v>-4.3230125699267097</c:v>
                </c:pt>
                <c:pt idx="10">
                  <c:v>-4.4077451281874902</c:v>
                </c:pt>
                <c:pt idx="11">
                  <c:v>-4.1755144989031798</c:v>
                </c:pt>
                <c:pt idx="12">
                  <c:v>-3.7699803194402</c:v>
                </c:pt>
                <c:pt idx="13">
                  <c:v>-4.1882087206490199</c:v>
                </c:pt>
                <c:pt idx="14">
                  <c:v>-3.9900018568370301</c:v>
                </c:pt>
                <c:pt idx="15">
                  <c:v>-3.5338351362105298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87040"/>
        <c:axId val="136886464"/>
      </c:scatterChart>
      <c:valAx>
        <c:axId val="1368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886464"/>
        <c:crosses val="autoZero"/>
        <c:crossBetween val="midCat"/>
      </c:valAx>
      <c:valAx>
        <c:axId val="136886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887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'Job plot'!$C$6:$C$15</c:f>
              <c:numCache>
                <c:formatCode>General</c:formatCode>
                <c:ptCount val="10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</c:numCache>
            </c:numRef>
          </c:xVal>
          <c:yVal>
            <c:numRef>
              <c:f>'Job plot'!$D$6:$D$15</c:f>
              <c:numCache>
                <c:formatCode>General</c:formatCode>
                <c:ptCount val="10"/>
                <c:pt idx="0">
                  <c:v>0</c:v>
                </c:pt>
                <c:pt idx="1">
                  <c:v>8.5000000000000006E-2</c:v>
                </c:pt>
                <c:pt idx="2">
                  <c:v>9.6000000000000002E-2</c:v>
                </c:pt>
                <c:pt idx="3">
                  <c:v>8.900000000000001E-2</c:v>
                </c:pt>
                <c:pt idx="4">
                  <c:v>0.10700000000000001</c:v>
                </c:pt>
                <c:pt idx="5">
                  <c:v>0.10500000000000001</c:v>
                </c:pt>
                <c:pt idx="6">
                  <c:v>0.13</c:v>
                </c:pt>
                <c:pt idx="7">
                  <c:v>0.10600000000000001</c:v>
                </c:pt>
                <c:pt idx="8">
                  <c:v>8.3000000000000004E-2</c:v>
                </c:pt>
                <c:pt idx="9">
                  <c:v>6.8000000000000005E-2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'Job plot'!$G$6:$G$16</c:f>
              <c:numCache>
                <c:formatCode>General</c:formatCode>
                <c:ptCount val="11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</c:v>
                </c:pt>
              </c:numCache>
            </c:numRef>
          </c:xVal>
          <c:yVal>
            <c:numRef>
              <c:f>'Job plot'!$H$6:$H$16</c:f>
              <c:numCache>
                <c:formatCode>General</c:formatCode>
                <c:ptCount val="11"/>
                <c:pt idx="0">
                  <c:v>0</c:v>
                </c:pt>
                <c:pt idx="1">
                  <c:v>3.9E-2</c:v>
                </c:pt>
                <c:pt idx="2">
                  <c:v>0.08</c:v>
                </c:pt>
                <c:pt idx="3">
                  <c:v>0.10099999999999999</c:v>
                </c:pt>
                <c:pt idx="4">
                  <c:v>0.106</c:v>
                </c:pt>
                <c:pt idx="5">
                  <c:v>0.11799999999999999</c:v>
                </c:pt>
                <c:pt idx="6">
                  <c:v>0.107</c:v>
                </c:pt>
                <c:pt idx="7">
                  <c:v>9.6000000000000002E-2</c:v>
                </c:pt>
                <c:pt idx="8">
                  <c:v>5.1999999999999998E-2</c:v>
                </c:pt>
                <c:pt idx="9">
                  <c:v>4.3999999999999997E-2</c:v>
                </c:pt>
                <c:pt idx="10">
                  <c:v>-2E-3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75936"/>
        <c:axId val="119175360"/>
      </c:scatterChart>
      <c:valAx>
        <c:axId val="1191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175360"/>
        <c:crosses val="autoZero"/>
        <c:crossBetween val="midCat"/>
      </c:valAx>
      <c:valAx>
        <c:axId val="119175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9175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0"/>
            <c:dispEq val="0"/>
          </c:trendline>
          <c:xVal>
            <c:numRef>
              <c:f>'Job plot'!$C$6:$C$16</c:f>
              <c:numCache>
                <c:formatCode>General</c:formatCode>
                <c:ptCount val="11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</c:v>
                </c:pt>
              </c:numCache>
            </c:numRef>
          </c:xVal>
          <c:yVal>
            <c:numRef>
              <c:f>'Job plot'!$K$6:$K$16</c:f>
              <c:numCache>
                <c:formatCode>General</c:formatCode>
                <c:ptCount val="11"/>
                <c:pt idx="0">
                  <c:v>0</c:v>
                </c:pt>
                <c:pt idx="1">
                  <c:v>6.2E-2</c:v>
                </c:pt>
                <c:pt idx="2">
                  <c:v>8.7999999999999995E-2</c:v>
                </c:pt>
                <c:pt idx="3">
                  <c:v>9.5000000000000001E-2</c:v>
                </c:pt>
                <c:pt idx="4">
                  <c:v>0.10650000000000001</c:v>
                </c:pt>
                <c:pt idx="5">
                  <c:v>0.1115</c:v>
                </c:pt>
                <c:pt idx="6">
                  <c:v>0.11849999999999999</c:v>
                </c:pt>
                <c:pt idx="7">
                  <c:v>0.10100000000000001</c:v>
                </c:pt>
                <c:pt idx="8">
                  <c:v>6.7500000000000004E-2</c:v>
                </c:pt>
                <c:pt idx="9">
                  <c:v>5.6000000000000001E-2</c:v>
                </c:pt>
                <c:pt idx="10">
                  <c:v>-5.0000000000000001E-3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81568"/>
        <c:axId val="272380992"/>
      </c:scatterChart>
      <c:valAx>
        <c:axId val="2723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2380992"/>
        <c:crosses val="autoZero"/>
        <c:crossBetween val="midCat"/>
      </c:valAx>
      <c:valAx>
        <c:axId val="27238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723815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'Curva di titolazione'!$B$4:$B$14</c:f>
              <c:numCache>
                <c:formatCode>General</c:formatCode>
                <c:ptCount val="11"/>
                <c:pt idx="0">
                  <c:v>0</c:v>
                </c:pt>
                <c:pt idx="1">
                  <c:v>1.0000000000000001E-5</c:v>
                </c:pt>
                <c:pt idx="2">
                  <c:v>2.0000000000000002E-5</c:v>
                </c:pt>
                <c:pt idx="3">
                  <c:v>3.0000000000000001E-5</c:v>
                </c:pt>
                <c:pt idx="4">
                  <c:v>5.0000000000000002E-5</c:v>
                </c:pt>
                <c:pt idx="5">
                  <c:v>6.9999999999999899E-5</c:v>
                </c:pt>
                <c:pt idx="6">
                  <c:v>8.0000000000000007E-5</c:v>
                </c:pt>
                <c:pt idx="7">
                  <c:v>1E-4</c:v>
                </c:pt>
                <c:pt idx="8">
                  <c:v>1.4999999999999999E-4</c:v>
                </c:pt>
                <c:pt idx="9">
                  <c:v>2.0000000000000001E-4</c:v>
                </c:pt>
                <c:pt idx="10">
                  <c:v>2.9999999999999997E-4</c:v>
                </c:pt>
              </c:numCache>
            </c:numRef>
          </c:xVal>
          <c:yVal>
            <c:numRef>
              <c:f>'Curva di titolazione'!$C$4:$C$14</c:f>
              <c:numCache>
                <c:formatCode>General</c:formatCode>
                <c:ptCount val="11"/>
                <c:pt idx="0">
                  <c:v>0</c:v>
                </c:pt>
                <c:pt idx="1">
                  <c:v>0.04</c:v>
                </c:pt>
                <c:pt idx="2">
                  <c:v>6.7000000000000004E-2</c:v>
                </c:pt>
                <c:pt idx="3">
                  <c:v>0.107</c:v>
                </c:pt>
                <c:pt idx="4">
                  <c:v>0.14299999999999999</c:v>
                </c:pt>
                <c:pt idx="5">
                  <c:v>0.18099999999999999</c:v>
                </c:pt>
                <c:pt idx="6">
                  <c:v>0.20300000000000001</c:v>
                </c:pt>
                <c:pt idx="7">
                  <c:v>0.20699999999999999</c:v>
                </c:pt>
                <c:pt idx="8">
                  <c:v>0.27100000000000002</c:v>
                </c:pt>
                <c:pt idx="9">
                  <c:v>0.28000000000000003</c:v>
                </c:pt>
                <c:pt idx="10">
                  <c:v>0.28100000000000003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'Curva di titolazione'!$E$4:$E$14</c:f>
              <c:numCache>
                <c:formatCode>0.00E+00</c:formatCode>
                <c:ptCount val="11"/>
                <c:pt idx="0" formatCode="General">
                  <c:v>0</c:v>
                </c:pt>
                <c:pt idx="1">
                  <c:v>1.0000000000000001E-5</c:v>
                </c:pt>
                <c:pt idx="2">
                  <c:v>2.0000000000000002E-5</c:v>
                </c:pt>
                <c:pt idx="3">
                  <c:v>3.0000000000000001E-5</c:v>
                </c:pt>
                <c:pt idx="4">
                  <c:v>5.0000000000000002E-5</c:v>
                </c:pt>
                <c:pt idx="5">
                  <c:v>6.9999999999999994E-5</c:v>
                </c:pt>
                <c:pt idx="6">
                  <c:v>8.0000000000000007E-5</c:v>
                </c:pt>
                <c:pt idx="7">
                  <c:v>1E-4</c:v>
                </c:pt>
                <c:pt idx="8">
                  <c:v>1.4999999999999999E-4</c:v>
                </c:pt>
                <c:pt idx="9">
                  <c:v>2.0000000000000001E-4</c:v>
                </c:pt>
                <c:pt idx="10">
                  <c:v>2.9999999999999997E-4</c:v>
                </c:pt>
              </c:numCache>
            </c:numRef>
          </c:xVal>
          <c:yVal>
            <c:numRef>
              <c:f>'Curva di titolazione'!$F$4:$F$14</c:f>
              <c:numCache>
                <c:formatCode>General</c:formatCode>
                <c:ptCount val="11"/>
                <c:pt idx="0">
                  <c:v>0</c:v>
                </c:pt>
                <c:pt idx="1">
                  <c:v>4.1000000000000002E-2</c:v>
                </c:pt>
                <c:pt idx="2">
                  <c:v>0.10500000000000001</c:v>
                </c:pt>
                <c:pt idx="3">
                  <c:v>0.14599999999999999</c:v>
                </c:pt>
                <c:pt idx="4">
                  <c:v>0.159</c:v>
                </c:pt>
                <c:pt idx="5">
                  <c:v>0.23399999999999999</c:v>
                </c:pt>
                <c:pt idx="6">
                  <c:v>0.253</c:v>
                </c:pt>
                <c:pt idx="7">
                  <c:v>0.247</c:v>
                </c:pt>
                <c:pt idx="8">
                  <c:v>0.308</c:v>
                </c:pt>
                <c:pt idx="9">
                  <c:v>0.32100000000000001</c:v>
                </c:pt>
                <c:pt idx="10">
                  <c:v>0.379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xVal>
            <c:numRef>
              <c:f>'Curva di titolazione'!$H$4:$H$14</c:f>
              <c:numCache>
                <c:formatCode>0.00E+00</c:formatCode>
                <c:ptCount val="11"/>
                <c:pt idx="0" formatCode="General">
                  <c:v>0</c:v>
                </c:pt>
                <c:pt idx="1">
                  <c:v>1.0000000000000001E-5</c:v>
                </c:pt>
                <c:pt idx="2">
                  <c:v>2.0000000000000002E-5</c:v>
                </c:pt>
                <c:pt idx="3">
                  <c:v>3.0000000000000001E-5</c:v>
                </c:pt>
                <c:pt idx="4">
                  <c:v>5.0000000000000002E-5</c:v>
                </c:pt>
                <c:pt idx="5">
                  <c:v>6.9999999999999994E-5</c:v>
                </c:pt>
                <c:pt idx="6">
                  <c:v>8.0000000000000007E-5</c:v>
                </c:pt>
                <c:pt idx="7">
                  <c:v>1E-4</c:v>
                </c:pt>
                <c:pt idx="8">
                  <c:v>1.4999999999999999E-4</c:v>
                </c:pt>
                <c:pt idx="9">
                  <c:v>2.0000000000000001E-4</c:v>
                </c:pt>
                <c:pt idx="10">
                  <c:v>2.9999999999999997E-4</c:v>
                </c:pt>
              </c:numCache>
            </c:numRef>
          </c:xVal>
          <c:yVal>
            <c:numRef>
              <c:f>'Curva di titolazione'!$I$4:$I$14</c:f>
              <c:numCache>
                <c:formatCode>General</c:formatCode>
                <c:ptCount val="11"/>
                <c:pt idx="0">
                  <c:v>0</c:v>
                </c:pt>
                <c:pt idx="1">
                  <c:v>6.7000000000000004E-2</c:v>
                </c:pt>
                <c:pt idx="2">
                  <c:v>5.8000000000000003E-2</c:v>
                </c:pt>
                <c:pt idx="3">
                  <c:v>0.10299999999999999</c:v>
                </c:pt>
                <c:pt idx="4">
                  <c:v>0.13200000000000001</c:v>
                </c:pt>
                <c:pt idx="5">
                  <c:v>0.193</c:v>
                </c:pt>
                <c:pt idx="6">
                  <c:v>0.20599999999999999</c:v>
                </c:pt>
                <c:pt idx="7">
                  <c:v>0.21</c:v>
                </c:pt>
                <c:pt idx="8">
                  <c:v>0.17</c:v>
                </c:pt>
                <c:pt idx="9">
                  <c:v>0.26200000000000001</c:v>
                </c:pt>
                <c:pt idx="10">
                  <c:v>0.29099999999999998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xVal>
            <c:numRef>
              <c:f>'Curva di titolazione'!$K$4:$K$14</c:f>
              <c:numCache>
                <c:formatCode>0.00E+00</c:formatCode>
                <c:ptCount val="11"/>
                <c:pt idx="0" formatCode="General">
                  <c:v>0</c:v>
                </c:pt>
                <c:pt idx="1">
                  <c:v>1.0000000000000001E-5</c:v>
                </c:pt>
                <c:pt idx="2">
                  <c:v>2.0000000000000002E-5</c:v>
                </c:pt>
                <c:pt idx="3">
                  <c:v>3.0000000000000001E-5</c:v>
                </c:pt>
                <c:pt idx="4">
                  <c:v>5.0000000000000002E-5</c:v>
                </c:pt>
                <c:pt idx="5">
                  <c:v>6.9999999999999994E-5</c:v>
                </c:pt>
                <c:pt idx="6">
                  <c:v>8.0000000000000007E-5</c:v>
                </c:pt>
                <c:pt idx="7">
                  <c:v>1E-4</c:v>
                </c:pt>
                <c:pt idx="8">
                  <c:v>1.4999999999999999E-4</c:v>
                </c:pt>
                <c:pt idx="9">
                  <c:v>2.0000000000000001E-4</c:v>
                </c:pt>
                <c:pt idx="10">
                  <c:v>2.9999999999999997E-4</c:v>
                </c:pt>
              </c:numCache>
            </c:numRef>
          </c:xVal>
          <c:yVal>
            <c:numRef>
              <c:f>'Curva di titolazione'!$L$4:$L$14</c:f>
              <c:numCache>
                <c:formatCode>General</c:formatCode>
                <c:ptCount val="11"/>
                <c:pt idx="0">
                  <c:v>0</c:v>
                </c:pt>
                <c:pt idx="1">
                  <c:v>4.2000000000000003E-2</c:v>
                </c:pt>
                <c:pt idx="2">
                  <c:v>7.9000000000000001E-2</c:v>
                </c:pt>
                <c:pt idx="3">
                  <c:v>0.11600000000000001</c:v>
                </c:pt>
                <c:pt idx="4">
                  <c:v>0.161</c:v>
                </c:pt>
                <c:pt idx="5">
                  <c:v>0.18</c:v>
                </c:pt>
                <c:pt idx="7">
                  <c:v>0.20100000000000001</c:v>
                </c:pt>
                <c:pt idx="8">
                  <c:v>0.23699999999999999</c:v>
                </c:pt>
                <c:pt idx="9">
                  <c:v>0.26300000000000001</c:v>
                </c:pt>
                <c:pt idx="10">
                  <c:v>0.28999999999999998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xVal>
            <c:numRef>
              <c:f>'Curva di titolazione'!$N$4:$N$14</c:f>
              <c:numCache>
                <c:formatCode>0.00E+00</c:formatCode>
                <c:ptCount val="11"/>
                <c:pt idx="0" formatCode="General">
                  <c:v>0</c:v>
                </c:pt>
                <c:pt idx="1">
                  <c:v>1.0000000000000001E-5</c:v>
                </c:pt>
                <c:pt idx="2">
                  <c:v>2.0000000000000002E-5</c:v>
                </c:pt>
                <c:pt idx="3">
                  <c:v>3.0000000000000001E-5</c:v>
                </c:pt>
                <c:pt idx="4">
                  <c:v>5.0000000000000002E-5</c:v>
                </c:pt>
                <c:pt idx="5">
                  <c:v>6.9999999999999994E-5</c:v>
                </c:pt>
                <c:pt idx="6">
                  <c:v>8.0000000000000007E-5</c:v>
                </c:pt>
                <c:pt idx="7">
                  <c:v>1E-4</c:v>
                </c:pt>
                <c:pt idx="8">
                  <c:v>1.4999999999999999E-4</c:v>
                </c:pt>
                <c:pt idx="9">
                  <c:v>2.0000000000000001E-4</c:v>
                </c:pt>
                <c:pt idx="10">
                  <c:v>2.9999999999999997E-4</c:v>
                </c:pt>
              </c:numCache>
            </c:numRef>
          </c:xVal>
          <c:yVal>
            <c:numRef>
              <c:f>'Curva di titolazione'!$O$4:$O$14</c:f>
              <c:numCache>
                <c:formatCode>General</c:formatCode>
                <c:ptCount val="11"/>
                <c:pt idx="0">
                  <c:v>0</c:v>
                </c:pt>
                <c:pt idx="1">
                  <c:v>8.5000000000000006E-2</c:v>
                </c:pt>
                <c:pt idx="2">
                  <c:v>6.7000000000000004E-2</c:v>
                </c:pt>
                <c:pt idx="3">
                  <c:v>0.13700000000000001</c:v>
                </c:pt>
                <c:pt idx="4">
                  <c:v>0.217</c:v>
                </c:pt>
                <c:pt idx="5">
                  <c:v>0.21</c:v>
                </c:pt>
                <c:pt idx="6">
                  <c:v>0.27100000000000002</c:v>
                </c:pt>
                <c:pt idx="7">
                  <c:v>0.217</c:v>
                </c:pt>
                <c:pt idx="8">
                  <c:v>0.249</c:v>
                </c:pt>
                <c:pt idx="9">
                  <c:v>0.28000000000000003</c:v>
                </c:pt>
                <c:pt idx="10">
                  <c:v>0.28399999999999997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96320"/>
        <c:axId val="191895744"/>
      </c:scatterChart>
      <c:valAx>
        <c:axId val="1918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895744"/>
        <c:crosses val="autoZero"/>
        <c:crossBetween val="midCat"/>
      </c:valAx>
      <c:valAx>
        <c:axId val="19189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896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'Curva di titolazione'!$S$4:$S$14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2.0211382931407736E-2</c:v>
                  </c:pt>
                  <c:pt idx="2">
                    <c:v>1.8253766734567429E-2</c:v>
                  </c:pt>
                  <c:pt idx="3">
                    <c:v>1.8860010604450902E-2</c:v>
                  </c:pt>
                  <c:pt idx="4">
                    <c:v>3.2768887683288853E-2</c:v>
                  </c:pt>
                  <c:pt idx="5">
                    <c:v>2.2722235805483368E-2</c:v>
                  </c:pt>
                  <c:pt idx="6">
                    <c:v>3.4023276346250554E-2</c:v>
                  </c:pt>
                  <c:pt idx="7">
                    <c:v>1.8049930747789586E-2</c:v>
                  </c:pt>
                  <c:pt idx="8">
                    <c:v>5.0818303789087797E-2</c:v>
                  </c:pt>
                  <c:pt idx="9">
                    <c:v>2.3910248848558642E-2</c:v>
                  </c:pt>
                  <c:pt idx="10">
                    <c:v>4.157523301197457E-2</c:v>
                  </c:pt>
                </c:numCache>
              </c:numRef>
            </c:plus>
            <c:minus>
              <c:numRef>
                <c:f>'Curva di titolazione'!$S$4:$S$14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2.0211382931407736E-2</c:v>
                  </c:pt>
                  <c:pt idx="2">
                    <c:v>1.8253766734567429E-2</c:v>
                  </c:pt>
                  <c:pt idx="3">
                    <c:v>1.8860010604450902E-2</c:v>
                  </c:pt>
                  <c:pt idx="4">
                    <c:v>3.2768887683288853E-2</c:v>
                  </c:pt>
                  <c:pt idx="5">
                    <c:v>2.2722235805483368E-2</c:v>
                  </c:pt>
                  <c:pt idx="6">
                    <c:v>3.4023276346250554E-2</c:v>
                  </c:pt>
                  <c:pt idx="7">
                    <c:v>1.8049930747789586E-2</c:v>
                  </c:pt>
                  <c:pt idx="8">
                    <c:v>5.0818303789087797E-2</c:v>
                  </c:pt>
                  <c:pt idx="9">
                    <c:v>2.3910248848558642E-2</c:v>
                  </c:pt>
                  <c:pt idx="10">
                    <c:v>4.157523301197457E-2</c:v>
                  </c:pt>
                </c:numCache>
              </c:numRef>
            </c:minus>
          </c:errBars>
          <c:xVal>
            <c:numRef>
              <c:f>'Curva di titolazione'!$K$4:$K$14</c:f>
              <c:numCache>
                <c:formatCode>0.00E+00</c:formatCode>
                <c:ptCount val="11"/>
                <c:pt idx="0" formatCode="General">
                  <c:v>0</c:v>
                </c:pt>
                <c:pt idx="1">
                  <c:v>1.0000000000000001E-5</c:v>
                </c:pt>
                <c:pt idx="2">
                  <c:v>2.0000000000000002E-5</c:v>
                </c:pt>
                <c:pt idx="3">
                  <c:v>3.0000000000000001E-5</c:v>
                </c:pt>
                <c:pt idx="4">
                  <c:v>5.0000000000000002E-5</c:v>
                </c:pt>
                <c:pt idx="5">
                  <c:v>6.9999999999999994E-5</c:v>
                </c:pt>
                <c:pt idx="6">
                  <c:v>8.0000000000000007E-5</c:v>
                </c:pt>
                <c:pt idx="7">
                  <c:v>1E-4</c:v>
                </c:pt>
                <c:pt idx="8">
                  <c:v>1.4999999999999999E-4</c:v>
                </c:pt>
                <c:pt idx="9">
                  <c:v>2.0000000000000001E-4</c:v>
                </c:pt>
                <c:pt idx="10">
                  <c:v>2.9999999999999997E-4</c:v>
                </c:pt>
              </c:numCache>
            </c:numRef>
          </c:xVal>
          <c:yVal>
            <c:numRef>
              <c:f>'Curva di titolazione'!$R$4:$R$14</c:f>
              <c:numCache>
                <c:formatCode>General</c:formatCode>
                <c:ptCount val="11"/>
                <c:pt idx="0">
                  <c:v>0</c:v>
                </c:pt>
                <c:pt idx="1">
                  <c:v>5.5000000000000007E-2</c:v>
                </c:pt>
                <c:pt idx="2">
                  <c:v>7.5200000000000003E-2</c:v>
                </c:pt>
                <c:pt idx="3">
                  <c:v>0.12179999999999999</c:v>
                </c:pt>
                <c:pt idx="4">
                  <c:v>0.16239999999999999</c:v>
                </c:pt>
                <c:pt idx="5">
                  <c:v>0.1996</c:v>
                </c:pt>
                <c:pt idx="6">
                  <c:v>0.23325000000000001</c:v>
                </c:pt>
                <c:pt idx="7">
                  <c:v>0.21640000000000001</c:v>
                </c:pt>
                <c:pt idx="8">
                  <c:v>0.24699999999999997</c:v>
                </c:pt>
                <c:pt idx="9">
                  <c:v>0.28120000000000001</c:v>
                </c:pt>
                <c:pt idx="10">
                  <c:v>0.30500000000000005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67648"/>
        <c:axId val="230267072"/>
      </c:scatterChart>
      <c:valAx>
        <c:axId val="2302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0267072"/>
        <c:crosses val="autoZero"/>
        <c:crossBetween val="midCat"/>
      </c:valAx>
      <c:valAx>
        <c:axId val="23026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30267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3</xdr:row>
      <xdr:rowOff>71437</xdr:rowOff>
    </xdr:from>
    <xdr:to>
      <xdr:col>16</xdr:col>
      <xdr:colOff>285750</xdr:colOff>
      <xdr:row>17</xdr:row>
      <xdr:rowOff>147637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276225</xdr:colOff>
      <xdr:row>2</xdr:row>
      <xdr:rowOff>109537</xdr:rowOff>
    </xdr:from>
    <xdr:to>
      <xdr:col>19</xdr:col>
      <xdr:colOff>28575</xdr:colOff>
      <xdr:row>16</xdr:row>
      <xdr:rowOff>185737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505691</xdr:colOff>
      <xdr:row>2</xdr:row>
      <xdr:rowOff>115598</xdr:rowOff>
    </xdr:from>
    <xdr:to>
      <xdr:col>27</xdr:col>
      <xdr:colOff>204354</xdr:colOff>
      <xdr:row>17</xdr:row>
      <xdr:rowOff>1298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217343</xdr:colOff>
      <xdr:row>18</xdr:row>
      <xdr:rowOff>8659</xdr:rowOff>
    </xdr:from>
    <xdr:to>
      <xdr:col>8</xdr:col>
      <xdr:colOff>39249</xdr:colOff>
      <xdr:row>36</xdr:row>
      <xdr:rowOff>103469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3479" y="3437659"/>
          <a:ext cx="4653679" cy="35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601756</xdr:colOff>
      <xdr:row>17</xdr:row>
      <xdr:rowOff>78241</xdr:rowOff>
    </xdr:from>
    <xdr:to>
      <xdr:col>27</xdr:col>
      <xdr:colOff>301438</xdr:colOff>
      <xdr:row>31</xdr:row>
      <xdr:rowOff>154441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32577</xdr:colOff>
      <xdr:row>1</xdr:row>
      <xdr:rowOff>187337</xdr:rowOff>
    </xdr:from>
    <xdr:to>
      <xdr:col>28</xdr:col>
      <xdr:colOff>213552</xdr:colOff>
      <xdr:row>16</xdr:row>
      <xdr:rowOff>73037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653391</xdr:colOff>
      <xdr:row>16</xdr:row>
      <xdr:rowOff>144113</xdr:rowOff>
    </xdr:from>
    <xdr:to>
      <xdr:col>14</xdr:col>
      <xdr:colOff>210209</xdr:colOff>
      <xdr:row>35</xdr:row>
      <xdr:rowOff>38899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89073" y="3192113"/>
          <a:ext cx="4631045" cy="35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9"/>
  <sheetViews>
    <sheetView tabSelected="1" workbookViewId="0">
      <selection activeCell="L20" sqref="L20"/>
    </sheetView>
  </sheetViews>
  <sheetFormatPr defaultRowHeight="15" x14ac:dyDescent="0.25"/>
  <cols>
    <col min="1" max="3" width="9.140625" style="1"/>
    <col min="4" max="4" width="24.42578125" style="1" bestFit="1" customWidth="1"/>
    <col min="5" max="5" width="12" style="1" bestFit="1" customWidth="1"/>
    <col min="6" max="6" width="9.140625" style="1"/>
    <col min="7" max="7" width="12" style="1" bestFit="1" customWidth="1"/>
    <col min="8" max="8" width="12.7109375" style="1" bestFit="1" customWidth="1"/>
    <col min="9" max="16384" width="9.140625" style="1"/>
  </cols>
  <sheetData>
    <row r="3" spans="2:8" x14ac:dyDescent="0.25">
      <c r="B3" s="2" t="s">
        <v>22</v>
      </c>
      <c r="C3" s="2" t="s">
        <v>36</v>
      </c>
      <c r="D3" s="2" t="s">
        <v>37</v>
      </c>
      <c r="E3" s="2" t="s">
        <v>38</v>
      </c>
      <c r="F3" s="2" t="s">
        <v>39</v>
      </c>
      <c r="G3" s="2" t="s">
        <v>40</v>
      </c>
      <c r="H3" s="2" t="s">
        <v>41</v>
      </c>
    </row>
    <row r="4" spans="2:8" x14ac:dyDescent="0.25">
      <c r="B4" s="2">
        <v>1.31</v>
      </c>
      <c r="C4" s="2">
        <v>4.4023800000000002E-4</v>
      </c>
      <c r="D4" s="2">
        <v>2.9702970297029699E-3</v>
      </c>
      <c r="E4" s="2">
        <v>3470</v>
      </c>
      <c r="F4" s="2">
        <v>10.7535643564356</v>
      </c>
      <c r="G4" s="2">
        <v>4.0938798095957099E-5</v>
      </c>
      <c r="H4" s="2">
        <v>-4.3878649117457096</v>
      </c>
    </row>
    <row r="5" spans="2:8" x14ac:dyDescent="0.25">
      <c r="B5" s="2">
        <v>2</v>
      </c>
      <c r="C5" s="2">
        <v>1.0996E-4</v>
      </c>
      <c r="D5" s="2">
        <v>2.9702970297029699E-3</v>
      </c>
      <c r="E5" s="2">
        <v>3470</v>
      </c>
      <c r="F5" s="2">
        <v>10.7535643564356</v>
      </c>
      <c r="G5" s="2">
        <v>1.02254467779507E-5</v>
      </c>
      <c r="H5" s="2">
        <v>-4.9903177073832499</v>
      </c>
    </row>
    <row r="6" spans="2:8" x14ac:dyDescent="0.25">
      <c r="B6" s="2">
        <v>2.69</v>
      </c>
      <c r="C6" s="2">
        <v>9.8364999999999998E-5</v>
      </c>
      <c r="D6" s="2">
        <v>2.9702970297029699E-3</v>
      </c>
      <c r="E6" s="2">
        <v>3470</v>
      </c>
      <c r="F6" s="2">
        <v>10.7535643564356</v>
      </c>
      <c r="G6" s="2">
        <v>9.1471996390789099E-6</v>
      </c>
      <c r="H6" s="2">
        <v>-5.0387118422657604</v>
      </c>
    </row>
    <row r="7" spans="2:8" x14ac:dyDescent="0.25">
      <c r="B7" s="2">
        <v>2.95</v>
      </c>
      <c r="C7" s="2">
        <v>1.0964299999999999E-4</v>
      </c>
      <c r="D7" s="2">
        <v>2.9702970297029699E-3</v>
      </c>
      <c r="E7" s="2">
        <v>3470</v>
      </c>
      <c r="F7" s="2">
        <v>10.7535643564356</v>
      </c>
      <c r="G7" s="2">
        <v>1.01959681800186E-5</v>
      </c>
      <c r="H7" s="2">
        <v>-4.99157152856408</v>
      </c>
    </row>
    <row r="8" spans="2:8" x14ac:dyDescent="0.25">
      <c r="B8" s="2">
        <v>3.3</v>
      </c>
      <c r="C8" s="2">
        <v>1.7274E-4</v>
      </c>
      <c r="D8" s="2">
        <v>2.9702970297029699E-3</v>
      </c>
      <c r="E8" s="2">
        <v>3470</v>
      </c>
      <c r="F8" s="2">
        <v>10.7535643564356</v>
      </c>
      <c r="G8" s="2">
        <v>1.6063511062415401E-5</v>
      </c>
      <c r="H8" s="2">
        <v>-4.7941595232929499</v>
      </c>
    </row>
    <row r="9" spans="2:8" x14ac:dyDescent="0.25">
      <c r="B9" s="2">
        <v>4.22</v>
      </c>
      <c r="C9" s="2">
        <v>4.6899000000000002E-4</v>
      </c>
      <c r="D9" s="2">
        <v>2.9702970297029699E-3</v>
      </c>
      <c r="E9" s="2">
        <v>3470</v>
      </c>
      <c r="F9" s="2">
        <v>10.7535643564356</v>
      </c>
      <c r="G9" s="2">
        <v>4.3612516227638099E-5</v>
      </c>
      <c r="H9" s="2">
        <v>-4.3603888559485897</v>
      </c>
    </row>
    <row r="10" spans="2:8" x14ac:dyDescent="0.25">
      <c r="B10" s="2">
        <v>4.6399999999999997</v>
      </c>
      <c r="C10" s="2">
        <v>4.6434999999999998E-4</v>
      </c>
      <c r="D10" s="2">
        <v>2.9702970297029699E-3</v>
      </c>
      <c r="E10" s="2">
        <v>3470</v>
      </c>
      <c r="F10" s="2">
        <v>10.7535643564356</v>
      </c>
      <c r="G10" s="2">
        <v>4.3181031387244399E-5</v>
      </c>
      <c r="H10" s="2">
        <v>-4.3647069886706298</v>
      </c>
    </row>
    <row r="11" spans="2:8" x14ac:dyDescent="0.25">
      <c r="B11" s="2">
        <v>5.27</v>
      </c>
      <c r="C11" s="2">
        <v>5.5814299999999999E-4</v>
      </c>
      <c r="D11" s="2">
        <v>2.9702970297029699E-3</v>
      </c>
      <c r="E11" s="2">
        <v>3470</v>
      </c>
      <c r="F11" s="2">
        <v>10.7535643564356</v>
      </c>
      <c r="G11" s="2">
        <v>5.1903069670659501E-5</v>
      </c>
      <c r="H11" s="2">
        <v>-4.2848069561861202</v>
      </c>
    </row>
    <row r="12" spans="2:8" x14ac:dyDescent="0.25">
      <c r="B12" s="2">
        <v>6.26</v>
      </c>
      <c r="C12" s="2">
        <v>5.0398800000000003E-4</v>
      </c>
      <c r="D12" s="2">
        <v>2.9702970297029699E-3</v>
      </c>
      <c r="E12" s="2">
        <v>3470</v>
      </c>
      <c r="F12" s="2">
        <v>10.7535643564356</v>
      </c>
      <c r="G12" s="2">
        <v>4.6867065030245603E-5</v>
      </c>
      <c r="H12" s="2">
        <v>-4.3291322425770602</v>
      </c>
    </row>
    <row r="13" spans="2:8" x14ac:dyDescent="0.25">
      <c r="B13" s="2">
        <v>6.83</v>
      </c>
      <c r="C13" s="2">
        <v>5.1113999999999999E-4</v>
      </c>
      <c r="D13" s="2">
        <v>2.9702970297029699E-3</v>
      </c>
      <c r="E13" s="2">
        <v>3470</v>
      </c>
      <c r="F13" s="2">
        <v>10.7535643564356</v>
      </c>
      <c r="G13" s="2">
        <v>4.75321468359558E-5</v>
      </c>
      <c r="H13" s="2">
        <v>-4.3230125699267097</v>
      </c>
    </row>
    <row r="14" spans="2:8" x14ac:dyDescent="0.25">
      <c r="B14" s="2">
        <v>7.46</v>
      </c>
      <c r="C14" s="2">
        <v>4.2054000000000001E-4</v>
      </c>
      <c r="D14" s="2">
        <v>2.9702970297029699E-3</v>
      </c>
      <c r="E14" s="2">
        <v>3470</v>
      </c>
      <c r="F14" s="2">
        <v>10.7535643564356</v>
      </c>
      <c r="G14" s="2">
        <v>3.9107033357578903E-5</v>
      </c>
      <c r="H14" s="2">
        <v>-4.4077451281874902</v>
      </c>
    </row>
    <row r="15" spans="2:8" x14ac:dyDescent="0.25">
      <c r="B15" s="2">
        <v>8.57</v>
      </c>
      <c r="C15" s="2">
        <v>7.1785700000000002E-4</v>
      </c>
      <c r="D15" s="2">
        <v>2.9702970297029699E-3</v>
      </c>
      <c r="E15" s="2">
        <v>3470</v>
      </c>
      <c r="F15" s="2">
        <v>10.7535643564356</v>
      </c>
      <c r="G15" s="2">
        <v>6.67552614376076E-5</v>
      </c>
      <c r="H15" s="2">
        <v>-4.1755144989031798</v>
      </c>
    </row>
    <row r="16" spans="2:8" x14ac:dyDescent="0.25">
      <c r="B16" s="2">
        <v>9.26</v>
      </c>
      <c r="C16" s="2">
        <v>1.8263000000000001E-3</v>
      </c>
      <c r="D16" s="2">
        <v>2.9702970297029699E-3</v>
      </c>
      <c r="E16" s="2">
        <v>3470</v>
      </c>
      <c r="F16" s="2">
        <v>10.7535643564356</v>
      </c>
      <c r="G16" s="2">
        <v>1.6983206120926999E-4</v>
      </c>
      <c r="H16" s="2">
        <v>-3.7699803194402</v>
      </c>
    </row>
    <row r="17" spans="2:8" x14ac:dyDescent="0.25">
      <c r="B17" s="2">
        <v>9.34</v>
      </c>
      <c r="C17" s="2">
        <v>7.3857000000000003E-4</v>
      </c>
      <c r="D17" s="2">
        <v>3.14664555709479E-3</v>
      </c>
      <c r="E17" s="2">
        <v>3470</v>
      </c>
      <c r="F17" s="2">
        <v>11.3920106867208</v>
      </c>
      <c r="G17" s="2">
        <v>6.4832277664637693E-5</v>
      </c>
      <c r="H17" s="2">
        <v>-4.1882087206490199</v>
      </c>
    </row>
    <row r="18" spans="2:8" x14ac:dyDescent="0.25">
      <c r="B18" s="2">
        <v>9.6</v>
      </c>
      <c r="C18" s="2">
        <v>1.1004000000000001E-3</v>
      </c>
      <c r="D18" s="2">
        <v>2.9702970297029699E-3</v>
      </c>
      <c r="E18" s="2">
        <v>3470</v>
      </c>
      <c r="F18" s="2">
        <v>10.7535643564356</v>
      </c>
      <c r="G18" s="2">
        <v>1.02328861717506E-4</v>
      </c>
      <c r="H18" s="2">
        <v>-3.9900018568370301</v>
      </c>
    </row>
    <row r="19" spans="2:8" x14ac:dyDescent="0.25">
      <c r="B19" s="2">
        <v>10.1</v>
      </c>
      <c r="C19" s="2">
        <v>3.1457E-3</v>
      </c>
      <c r="D19" s="2">
        <v>2.9702970297029699E-3</v>
      </c>
      <c r="E19" s="2">
        <v>3470</v>
      </c>
      <c r="F19" s="2">
        <v>10.7535643564356</v>
      </c>
      <c r="G19" s="2">
        <v>2.9252626345397802E-4</v>
      </c>
      <c r="H19" s="2">
        <v>-3.5338351362105298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27"/>
  <sheetViews>
    <sheetView zoomScale="55" zoomScaleNormal="55" workbookViewId="0">
      <selection activeCell="M44" sqref="M44"/>
    </sheetView>
  </sheetViews>
  <sheetFormatPr defaultRowHeight="15" x14ac:dyDescent="0.25"/>
  <cols>
    <col min="1" max="2" width="9.140625" style="1"/>
    <col min="3" max="3" width="11.5703125" style="1" bestFit="1" customWidth="1"/>
    <col min="4" max="4" width="11" style="1" bestFit="1" customWidth="1"/>
    <col min="5" max="6" width="9.140625" style="1"/>
    <col min="7" max="7" width="11.5703125" style="1" bestFit="1" customWidth="1"/>
    <col min="8" max="8" width="11" style="1" bestFit="1" customWidth="1"/>
    <col min="9" max="9" width="9.140625" style="1"/>
    <col min="10" max="10" width="11.5703125" style="1" bestFit="1" customWidth="1"/>
    <col min="11" max="11" width="19.140625" style="1" bestFit="1" customWidth="1"/>
    <col min="12" max="12" width="9.140625" style="1"/>
    <col min="13" max="13" width="11" style="1" bestFit="1" customWidth="1"/>
    <col min="14" max="16384" width="9.140625" style="1"/>
  </cols>
  <sheetData>
    <row r="2" spans="3:13" x14ac:dyDescent="0.25">
      <c r="J2" s="4"/>
      <c r="K2" s="4"/>
      <c r="L2" s="4"/>
      <c r="M2" s="4"/>
    </row>
    <row r="3" spans="3:13" x14ac:dyDescent="0.25">
      <c r="C3" s="1" t="s">
        <v>26</v>
      </c>
      <c r="G3" s="1" t="s">
        <v>27</v>
      </c>
      <c r="J3" s="4"/>
      <c r="K3" s="4"/>
      <c r="L3" s="4"/>
      <c r="M3" s="4"/>
    </row>
    <row r="4" spans="3:13" x14ac:dyDescent="0.25">
      <c r="J4" s="4"/>
      <c r="K4" s="4"/>
      <c r="L4" s="4"/>
      <c r="M4" s="4"/>
    </row>
    <row r="5" spans="3:13" x14ac:dyDescent="0.25">
      <c r="C5" s="2" t="s">
        <v>25</v>
      </c>
      <c r="D5" s="2" t="s">
        <v>1</v>
      </c>
      <c r="G5" s="2" t="s">
        <v>25</v>
      </c>
      <c r="H5" s="2" t="s">
        <v>1</v>
      </c>
      <c r="J5" s="2" t="s">
        <v>25</v>
      </c>
      <c r="K5" s="2" t="s">
        <v>6</v>
      </c>
      <c r="L5" s="4"/>
      <c r="M5" s="4"/>
    </row>
    <row r="6" spans="3:13" x14ac:dyDescent="0.25">
      <c r="C6" s="2">
        <v>1</v>
      </c>
      <c r="D6" s="2">
        <v>0</v>
      </c>
      <c r="G6" s="2">
        <v>1</v>
      </c>
      <c r="H6" s="2">
        <v>0</v>
      </c>
      <c r="J6" s="2">
        <v>1</v>
      </c>
      <c r="K6" s="2">
        <f>AVERAGE(D6,H6)</f>
        <v>0</v>
      </c>
      <c r="L6" s="4"/>
      <c r="M6" s="4"/>
    </row>
    <row r="7" spans="3:13" x14ac:dyDescent="0.25">
      <c r="C7" s="2">
        <v>0.9</v>
      </c>
      <c r="D7" s="2">
        <v>8.5000000000000006E-2</v>
      </c>
      <c r="G7" s="2">
        <v>0.9</v>
      </c>
      <c r="H7" s="2">
        <v>3.9E-2</v>
      </c>
      <c r="J7" s="2">
        <v>0.9</v>
      </c>
      <c r="K7" s="2">
        <f>AVERAGE(D7,H7)</f>
        <v>6.2E-2</v>
      </c>
      <c r="L7" s="4"/>
      <c r="M7" s="4"/>
    </row>
    <row r="8" spans="3:13" x14ac:dyDescent="0.25">
      <c r="C8" s="2">
        <v>0.8</v>
      </c>
      <c r="D8" s="2">
        <v>9.6000000000000002E-2</v>
      </c>
      <c r="G8" s="2">
        <v>0.8</v>
      </c>
      <c r="H8" s="2">
        <v>0.08</v>
      </c>
      <c r="J8" s="2">
        <v>0.8</v>
      </c>
      <c r="K8" s="2">
        <f>AVERAGE(D8,H8)</f>
        <v>8.7999999999999995E-2</v>
      </c>
      <c r="L8" s="4"/>
      <c r="M8" s="4"/>
    </row>
    <row r="9" spans="3:13" x14ac:dyDescent="0.25">
      <c r="C9" s="2">
        <v>0.7</v>
      </c>
      <c r="D9" s="2">
        <v>8.900000000000001E-2</v>
      </c>
      <c r="G9" s="2">
        <v>0.7</v>
      </c>
      <c r="H9" s="2">
        <v>0.10099999999999999</v>
      </c>
      <c r="J9" s="2">
        <v>0.7</v>
      </c>
      <c r="K9" s="2">
        <f>AVERAGE(D9,H9)</f>
        <v>9.5000000000000001E-2</v>
      </c>
      <c r="L9" s="4"/>
      <c r="M9" s="4"/>
    </row>
    <row r="10" spans="3:13" x14ac:dyDescent="0.25">
      <c r="C10" s="2">
        <v>0.6</v>
      </c>
      <c r="D10" s="2">
        <v>0.10700000000000001</v>
      </c>
      <c r="G10" s="2">
        <v>0.6</v>
      </c>
      <c r="H10" s="2">
        <v>0.106</v>
      </c>
      <c r="J10" s="2">
        <v>0.6</v>
      </c>
      <c r="K10" s="2">
        <f>AVERAGE(D10,H10)</f>
        <v>0.10650000000000001</v>
      </c>
      <c r="L10" s="4"/>
      <c r="M10" s="4"/>
    </row>
    <row r="11" spans="3:13" x14ac:dyDescent="0.25">
      <c r="C11" s="2">
        <v>0.5</v>
      </c>
      <c r="D11" s="2">
        <v>0.10500000000000001</v>
      </c>
      <c r="G11" s="2">
        <v>0.5</v>
      </c>
      <c r="H11" s="2">
        <v>0.11799999999999999</v>
      </c>
      <c r="J11" s="2">
        <v>0.5</v>
      </c>
      <c r="K11" s="2">
        <f>AVERAGE(D11,H11)</f>
        <v>0.1115</v>
      </c>
      <c r="L11" s="4"/>
      <c r="M11" s="4"/>
    </row>
    <row r="12" spans="3:13" x14ac:dyDescent="0.25">
      <c r="C12" s="2">
        <v>0.4</v>
      </c>
      <c r="D12" s="2">
        <v>0.13</v>
      </c>
      <c r="G12" s="2">
        <v>0.4</v>
      </c>
      <c r="H12" s="2">
        <v>0.107</v>
      </c>
      <c r="J12" s="2">
        <v>0.4</v>
      </c>
      <c r="K12" s="2">
        <f>AVERAGE(D12,H12)</f>
        <v>0.11849999999999999</v>
      </c>
      <c r="L12" s="4"/>
      <c r="M12" s="4"/>
    </row>
    <row r="13" spans="3:13" x14ac:dyDescent="0.25">
      <c r="C13" s="2">
        <v>0.3</v>
      </c>
      <c r="D13" s="2">
        <v>0.10600000000000001</v>
      </c>
      <c r="G13" s="2">
        <v>0.3</v>
      </c>
      <c r="H13" s="2">
        <v>9.6000000000000002E-2</v>
      </c>
      <c r="J13" s="2">
        <v>0.3</v>
      </c>
      <c r="K13" s="2">
        <f>AVERAGE(D13,H13)</f>
        <v>0.10100000000000001</v>
      </c>
      <c r="L13" s="4"/>
      <c r="M13" s="4"/>
    </row>
    <row r="14" spans="3:13" x14ac:dyDescent="0.25">
      <c r="C14" s="2">
        <v>0.2</v>
      </c>
      <c r="D14" s="2">
        <v>8.3000000000000004E-2</v>
      </c>
      <c r="G14" s="2">
        <v>0.2</v>
      </c>
      <c r="H14" s="2">
        <v>5.1999999999999998E-2</v>
      </c>
      <c r="J14" s="2">
        <v>0.2</v>
      </c>
      <c r="K14" s="2">
        <f>AVERAGE(D14,H14)</f>
        <v>6.7500000000000004E-2</v>
      </c>
      <c r="L14" s="4"/>
      <c r="M14" s="4"/>
    </row>
    <row r="15" spans="3:13" x14ac:dyDescent="0.25">
      <c r="C15" s="2">
        <v>0.1</v>
      </c>
      <c r="D15" s="2">
        <v>6.8000000000000005E-2</v>
      </c>
      <c r="G15" s="2">
        <v>0.1</v>
      </c>
      <c r="H15" s="2">
        <v>4.3999999999999997E-2</v>
      </c>
      <c r="J15" s="2">
        <v>0.1</v>
      </c>
      <c r="K15" s="2">
        <f>AVERAGE(D15,H15)</f>
        <v>5.6000000000000001E-2</v>
      </c>
      <c r="L15" s="4"/>
      <c r="M15" s="4"/>
    </row>
    <row r="16" spans="3:13" x14ac:dyDescent="0.25">
      <c r="C16" s="2">
        <v>0</v>
      </c>
      <c r="D16" s="2">
        <v>-8.0000000000000002E-3</v>
      </c>
      <c r="G16" s="2">
        <v>0</v>
      </c>
      <c r="H16" s="2">
        <v>-2E-3</v>
      </c>
      <c r="J16" s="2">
        <v>0</v>
      </c>
      <c r="K16" s="2">
        <f>AVERAGE(D16,H16)</f>
        <v>-5.0000000000000001E-3</v>
      </c>
      <c r="L16" s="4"/>
      <c r="M16" s="4"/>
    </row>
    <row r="20" spans="10:10" x14ac:dyDescent="0.25">
      <c r="J20" s="7" t="s">
        <v>35</v>
      </c>
    </row>
    <row r="21" spans="10:10" x14ac:dyDescent="0.25">
      <c r="J21" s="1" t="s">
        <v>28</v>
      </c>
    </row>
    <row r="22" spans="10:10" x14ac:dyDescent="0.25">
      <c r="J22" s="1" t="s">
        <v>29</v>
      </c>
    </row>
    <row r="23" spans="10:10" x14ac:dyDescent="0.25">
      <c r="J23" s="1" t="s">
        <v>30</v>
      </c>
    </row>
    <row r="24" spans="10:10" x14ac:dyDescent="0.25">
      <c r="J24" s="1" t="s">
        <v>31</v>
      </c>
    </row>
    <row r="25" spans="10:10" x14ac:dyDescent="0.25">
      <c r="J25" s="1" t="s">
        <v>32</v>
      </c>
    </row>
    <row r="26" spans="10:10" x14ac:dyDescent="0.25">
      <c r="J26" s="1" t="s">
        <v>33</v>
      </c>
    </row>
    <row r="27" spans="10:10" x14ac:dyDescent="0.25">
      <c r="J27" s="1" t="s">
        <v>34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0"/>
  <sheetViews>
    <sheetView zoomScale="55" zoomScaleNormal="55" workbookViewId="0">
      <selection activeCell="S39" sqref="S39"/>
    </sheetView>
  </sheetViews>
  <sheetFormatPr defaultRowHeight="15" x14ac:dyDescent="0.25"/>
  <cols>
    <col min="1" max="1" width="9.140625" style="1"/>
    <col min="2" max="2" width="10.85546875" style="1" bestFit="1" customWidth="1"/>
    <col min="3" max="3" width="12.5703125" style="1" bestFit="1" customWidth="1"/>
    <col min="4" max="4" width="9.140625" style="1"/>
    <col min="5" max="5" width="10.85546875" style="1" bestFit="1" customWidth="1"/>
    <col min="6" max="6" width="12.5703125" style="1" bestFit="1" customWidth="1"/>
    <col min="7" max="7" width="9.140625" style="1"/>
    <col min="8" max="8" width="10.85546875" style="1" bestFit="1" customWidth="1"/>
    <col min="9" max="9" width="12.5703125" style="1" bestFit="1" customWidth="1"/>
    <col min="10" max="10" width="9.140625" style="1"/>
    <col min="11" max="11" width="10.85546875" style="1" bestFit="1" customWidth="1"/>
    <col min="12" max="12" width="12.5703125" style="1" bestFit="1" customWidth="1"/>
    <col min="13" max="13" width="9.140625" style="1"/>
    <col min="14" max="14" width="11.140625" style="1" customWidth="1"/>
    <col min="15" max="15" width="12.5703125" style="1" bestFit="1" customWidth="1"/>
    <col min="16" max="16" width="32.5703125" style="1" bestFit="1" customWidth="1"/>
    <col min="17" max="17" width="10.85546875" style="1" bestFit="1" customWidth="1"/>
    <col min="18" max="18" width="17.28515625" style="1" bestFit="1" customWidth="1"/>
    <col min="19" max="19" width="19.140625" style="1" bestFit="1" customWidth="1"/>
    <col min="20" max="16384" width="9.140625" style="1"/>
  </cols>
  <sheetData>
    <row r="1" spans="2:19" x14ac:dyDescent="0.25">
      <c r="B1" s="1" t="s">
        <v>2</v>
      </c>
      <c r="E1" s="1" t="s">
        <v>3</v>
      </c>
      <c r="H1" s="1" t="s">
        <v>4</v>
      </c>
      <c r="K1" s="1" t="s">
        <v>5</v>
      </c>
      <c r="N1" s="1" t="s">
        <v>16</v>
      </c>
    </row>
    <row r="3" spans="2:19" x14ac:dyDescent="0.25">
      <c r="B3" s="2" t="s">
        <v>0</v>
      </c>
      <c r="C3" s="2" t="s">
        <v>1</v>
      </c>
      <c r="E3" s="2" t="s">
        <v>0</v>
      </c>
      <c r="F3" s="2" t="s">
        <v>1</v>
      </c>
      <c r="H3" s="2" t="s">
        <v>0</v>
      </c>
      <c r="I3" s="2" t="s">
        <v>1</v>
      </c>
      <c r="K3" s="2" t="s">
        <v>0</v>
      </c>
      <c r="L3" s="2" t="s">
        <v>1</v>
      </c>
      <c r="N3" s="2" t="s">
        <v>0</v>
      </c>
      <c r="O3" s="2" t="s">
        <v>1</v>
      </c>
      <c r="Q3" s="2" t="s">
        <v>0</v>
      </c>
      <c r="R3" s="2" t="s">
        <v>6</v>
      </c>
      <c r="S3" s="2" t="s">
        <v>7</v>
      </c>
    </row>
    <row r="4" spans="2:19" x14ac:dyDescent="0.25">
      <c r="B4" s="2">
        <v>0</v>
      </c>
      <c r="C4" s="2">
        <v>0</v>
      </c>
      <c r="E4" s="2">
        <v>0</v>
      </c>
      <c r="F4" s="2">
        <v>0</v>
      </c>
      <c r="H4" s="2">
        <v>0</v>
      </c>
      <c r="I4" s="5">
        <v>0</v>
      </c>
      <c r="K4" s="5">
        <v>0</v>
      </c>
      <c r="L4" s="5">
        <v>0</v>
      </c>
      <c r="N4" s="5">
        <v>0</v>
      </c>
      <c r="O4" s="5">
        <v>0</v>
      </c>
      <c r="Q4" s="5">
        <v>0</v>
      </c>
      <c r="R4" s="2">
        <f>AVERAGE(C4,F4,I4,L4,O4)</f>
        <v>0</v>
      </c>
      <c r="S4" s="2">
        <f>STDEV(C4,F4,I4,L4,O4)</f>
        <v>0</v>
      </c>
    </row>
    <row r="5" spans="2:19" x14ac:dyDescent="0.25">
      <c r="B5" s="2">
        <v>1.0000000000000001E-5</v>
      </c>
      <c r="C5" s="2">
        <v>0.04</v>
      </c>
      <c r="E5" s="3">
        <v>1.0000000000000001E-5</v>
      </c>
      <c r="F5" s="2">
        <v>4.1000000000000002E-2</v>
      </c>
      <c r="H5" s="3">
        <v>1.0000000000000001E-5</v>
      </c>
      <c r="I5" s="5">
        <v>6.7000000000000004E-2</v>
      </c>
      <c r="K5" s="6">
        <v>1.0000000000000001E-5</v>
      </c>
      <c r="L5" s="5">
        <v>4.2000000000000003E-2</v>
      </c>
      <c r="N5" s="6">
        <v>1.0000000000000001E-5</v>
      </c>
      <c r="O5" s="5">
        <v>8.5000000000000006E-2</v>
      </c>
      <c r="Q5" s="6">
        <v>1.0000000000000001E-5</v>
      </c>
      <c r="R5" s="2">
        <f t="shared" ref="R5:R14" si="0">AVERAGE(C5,F5,I5,L5,O5)</f>
        <v>5.5000000000000007E-2</v>
      </c>
      <c r="S5" s="2">
        <f t="shared" ref="S5:S14" si="1">STDEV(C5,F5,I5,L5,O5)</f>
        <v>2.0211382931407736E-2</v>
      </c>
    </row>
    <row r="6" spans="2:19" x14ac:dyDescent="0.25">
      <c r="B6" s="2">
        <v>2.0000000000000002E-5</v>
      </c>
      <c r="C6" s="2">
        <v>6.7000000000000004E-2</v>
      </c>
      <c r="E6" s="3">
        <v>2.0000000000000002E-5</v>
      </c>
      <c r="F6" s="2">
        <v>0.10500000000000001</v>
      </c>
      <c r="H6" s="3">
        <v>2.0000000000000002E-5</v>
      </c>
      <c r="I6" s="5">
        <v>5.8000000000000003E-2</v>
      </c>
      <c r="K6" s="6">
        <v>2.0000000000000002E-5</v>
      </c>
      <c r="L6" s="5">
        <v>7.9000000000000001E-2</v>
      </c>
      <c r="N6" s="6">
        <v>2.0000000000000002E-5</v>
      </c>
      <c r="O6" s="5">
        <v>6.7000000000000004E-2</v>
      </c>
      <c r="Q6" s="6">
        <v>2.0000000000000002E-5</v>
      </c>
      <c r="R6" s="2">
        <f t="shared" si="0"/>
        <v>7.5200000000000003E-2</v>
      </c>
      <c r="S6" s="2">
        <f t="shared" si="1"/>
        <v>1.8253766734567429E-2</v>
      </c>
    </row>
    <row r="7" spans="2:19" x14ac:dyDescent="0.25">
      <c r="B7" s="2">
        <v>3.0000000000000001E-5</v>
      </c>
      <c r="C7" s="2">
        <v>0.107</v>
      </c>
      <c r="E7" s="3">
        <v>3.0000000000000001E-5</v>
      </c>
      <c r="F7" s="2">
        <v>0.14599999999999999</v>
      </c>
      <c r="H7" s="3">
        <v>3.0000000000000001E-5</v>
      </c>
      <c r="I7" s="5">
        <v>0.10299999999999999</v>
      </c>
      <c r="K7" s="6">
        <v>3.0000000000000001E-5</v>
      </c>
      <c r="L7" s="5">
        <v>0.11600000000000001</v>
      </c>
      <c r="N7" s="6">
        <v>3.0000000000000001E-5</v>
      </c>
      <c r="O7" s="5">
        <v>0.13700000000000001</v>
      </c>
      <c r="Q7" s="6">
        <v>3.0000000000000001E-5</v>
      </c>
      <c r="R7" s="2">
        <f t="shared" si="0"/>
        <v>0.12179999999999999</v>
      </c>
      <c r="S7" s="2">
        <f t="shared" si="1"/>
        <v>1.8860010604450902E-2</v>
      </c>
    </row>
    <row r="8" spans="2:19" x14ac:dyDescent="0.25">
      <c r="B8" s="2">
        <v>5.0000000000000002E-5</v>
      </c>
      <c r="C8" s="2">
        <v>0.14299999999999999</v>
      </c>
      <c r="E8" s="3">
        <v>5.0000000000000002E-5</v>
      </c>
      <c r="F8" s="2">
        <v>0.159</v>
      </c>
      <c r="H8" s="3">
        <v>5.0000000000000002E-5</v>
      </c>
      <c r="I8" s="5">
        <v>0.13200000000000001</v>
      </c>
      <c r="K8" s="6">
        <v>5.0000000000000002E-5</v>
      </c>
      <c r="L8" s="5">
        <v>0.161</v>
      </c>
      <c r="N8" s="6">
        <v>5.0000000000000002E-5</v>
      </c>
      <c r="O8" s="5">
        <v>0.217</v>
      </c>
      <c r="Q8" s="6">
        <v>5.0000000000000002E-5</v>
      </c>
      <c r="R8" s="2">
        <f t="shared" si="0"/>
        <v>0.16239999999999999</v>
      </c>
      <c r="S8" s="2">
        <f t="shared" si="1"/>
        <v>3.2768887683288853E-2</v>
      </c>
    </row>
    <row r="9" spans="2:19" x14ac:dyDescent="0.25">
      <c r="B9" s="2">
        <v>6.9999999999999899E-5</v>
      </c>
      <c r="C9" s="2">
        <v>0.18099999999999999</v>
      </c>
      <c r="E9" s="3">
        <v>6.9999999999999994E-5</v>
      </c>
      <c r="F9" s="2">
        <v>0.23399999999999999</v>
      </c>
      <c r="H9" s="3">
        <v>6.9999999999999994E-5</v>
      </c>
      <c r="I9" s="5">
        <v>0.193</v>
      </c>
      <c r="K9" s="6">
        <v>6.9999999999999994E-5</v>
      </c>
      <c r="L9" s="5">
        <v>0.18</v>
      </c>
      <c r="N9" s="6">
        <v>6.9999999999999994E-5</v>
      </c>
      <c r="O9" s="5">
        <v>0.21</v>
      </c>
      <c r="Q9" s="6">
        <v>6.9999999999999994E-5</v>
      </c>
      <c r="R9" s="2">
        <f t="shared" si="0"/>
        <v>0.1996</v>
      </c>
      <c r="S9" s="2">
        <f t="shared" si="1"/>
        <v>2.2722235805483368E-2</v>
      </c>
    </row>
    <row r="10" spans="2:19" x14ac:dyDescent="0.25">
      <c r="B10" s="2">
        <v>8.0000000000000007E-5</v>
      </c>
      <c r="C10" s="2">
        <v>0.20300000000000001</v>
      </c>
      <c r="E10" s="3">
        <v>8.0000000000000007E-5</v>
      </c>
      <c r="F10" s="2">
        <v>0.253</v>
      </c>
      <c r="H10" s="3">
        <v>8.0000000000000007E-5</v>
      </c>
      <c r="I10" s="5">
        <v>0.20599999999999999</v>
      </c>
      <c r="K10" s="6">
        <v>8.0000000000000007E-5</v>
      </c>
      <c r="L10" s="5"/>
      <c r="N10" s="6">
        <v>8.0000000000000007E-5</v>
      </c>
      <c r="O10" s="5">
        <v>0.27100000000000002</v>
      </c>
      <c r="Q10" s="6">
        <v>8.0000000000000007E-5</v>
      </c>
      <c r="R10" s="2">
        <f t="shared" si="0"/>
        <v>0.23325000000000001</v>
      </c>
      <c r="S10" s="2">
        <f t="shared" si="1"/>
        <v>3.4023276346250554E-2</v>
      </c>
    </row>
    <row r="11" spans="2:19" x14ac:dyDescent="0.25">
      <c r="B11" s="2">
        <v>1E-4</v>
      </c>
      <c r="C11" s="2">
        <v>0.20699999999999999</v>
      </c>
      <c r="E11" s="3">
        <v>1E-4</v>
      </c>
      <c r="F11" s="2">
        <v>0.247</v>
      </c>
      <c r="H11" s="3">
        <v>1E-4</v>
      </c>
      <c r="I11" s="5">
        <v>0.21</v>
      </c>
      <c r="K11" s="6">
        <v>1E-4</v>
      </c>
      <c r="L11" s="5">
        <v>0.20100000000000001</v>
      </c>
      <c r="N11" s="6">
        <v>1E-4</v>
      </c>
      <c r="O11" s="5">
        <v>0.217</v>
      </c>
      <c r="Q11" s="6">
        <v>1E-4</v>
      </c>
      <c r="R11" s="2">
        <f t="shared" si="0"/>
        <v>0.21640000000000001</v>
      </c>
      <c r="S11" s="2">
        <f t="shared" si="1"/>
        <v>1.8049930747789586E-2</v>
      </c>
    </row>
    <row r="12" spans="2:19" x14ac:dyDescent="0.25">
      <c r="B12" s="2">
        <v>1.4999999999999999E-4</v>
      </c>
      <c r="C12" s="2">
        <v>0.27100000000000002</v>
      </c>
      <c r="E12" s="3">
        <v>1.4999999999999999E-4</v>
      </c>
      <c r="F12" s="2">
        <v>0.308</v>
      </c>
      <c r="H12" s="3">
        <v>1.4999999999999999E-4</v>
      </c>
      <c r="I12" s="5">
        <v>0.17</v>
      </c>
      <c r="K12" s="6">
        <v>1.4999999999999999E-4</v>
      </c>
      <c r="L12" s="5">
        <v>0.23699999999999999</v>
      </c>
      <c r="N12" s="6">
        <v>1.4999999999999999E-4</v>
      </c>
      <c r="O12" s="5">
        <v>0.249</v>
      </c>
      <c r="Q12" s="6">
        <v>1.4999999999999999E-4</v>
      </c>
      <c r="R12" s="2">
        <f t="shared" si="0"/>
        <v>0.24699999999999997</v>
      </c>
      <c r="S12" s="2">
        <f t="shared" si="1"/>
        <v>5.0818303789087797E-2</v>
      </c>
    </row>
    <row r="13" spans="2:19" x14ac:dyDescent="0.25">
      <c r="B13" s="2">
        <v>2.0000000000000001E-4</v>
      </c>
      <c r="C13" s="2">
        <v>0.28000000000000003</v>
      </c>
      <c r="E13" s="3">
        <v>2.0000000000000001E-4</v>
      </c>
      <c r="F13" s="2">
        <v>0.32100000000000001</v>
      </c>
      <c r="H13" s="3">
        <v>2.0000000000000001E-4</v>
      </c>
      <c r="I13" s="5">
        <v>0.26200000000000001</v>
      </c>
      <c r="K13" s="6">
        <v>2.0000000000000001E-4</v>
      </c>
      <c r="L13" s="5">
        <v>0.26300000000000001</v>
      </c>
      <c r="N13" s="6">
        <v>2.0000000000000001E-4</v>
      </c>
      <c r="O13" s="5">
        <v>0.28000000000000003</v>
      </c>
      <c r="Q13" s="6">
        <v>2.0000000000000001E-4</v>
      </c>
      <c r="R13" s="2">
        <f t="shared" si="0"/>
        <v>0.28120000000000001</v>
      </c>
      <c r="S13" s="2">
        <f t="shared" si="1"/>
        <v>2.3910248848558642E-2</v>
      </c>
    </row>
    <row r="14" spans="2:19" x14ac:dyDescent="0.25">
      <c r="B14" s="2">
        <v>2.9999999999999997E-4</v>
      </c>
      <c r="C14" s="2">
        <v>0.28100000000000003</v>
      </c>
      <c r="E14" s="3">
        <v>2.9999999999999997E-4</v>
      </c>
      <c r="F14" s="2">
        <v>0.379</v>
      </c>
      <c r="H14" s="3">
        <v>2.9999999999999997E-4</v>
      </c>
      <c r="I14" s="5">
        <v>0.29099999999999998</v>
      </c>
      <c r="K14" s="6">
        <v>2.9999999999999997E-4</v>
      </c>
      <c r="L14" s="5">
        <v>0.28999999999999998</v>
      </c>
      <c r="N14" s="6">
        <v>2.9999999999999997E-4</v>
      </c>
      <c r="O14" s="5">
        <v>0.28399999999999997</v>
      </c>
      <c r="Q14" s="6">
        <v>2.9999999999999997E-4</v>
      </c>
      <c r="R14" s="2">
        <f t="shared" si="0"/>
        <v>0.30500000000000005</v>
      </c>
      <c r="S14" s="2">
        <f t="shared" si="1"/>
        <v>4.157523301197457E-2</v>
      </c>
    </row>
    <row r="15" spans="2:19" x14ac:dyDescent="0.25">
      <c r="B15" s="4"/>
      <c r="C15" s="4"/>
    </row>
    <row r="16" spans="2:19" x14ac:dyDescent="0.25">
      <c r="B16" s="4"/>
      <c r="C16" s="4"/>
    </row>
    <row r="17" spans="2:19" x14ac:dyDescent="0.25">
      <c r="B17" s="4"/>
      <c r="C17" s="4"/>
      <c r="P17" s="2" t="s">
        <v>17</v>
      </c>
      <c r="Q17" s="15" t="s">
        <v>8</v>
      </c>
      <c r="R17" s="14">
        <v>21000</v>
      </c>
      <c r="S17" s="12" t="s">
        <v>9</v>
      </c>
    </row>
    <row r="18" spans="2:19" x14ac:dyDescent="0.25">
      <c r="B18" s="4"/>
      <c r="C18" s="4"/>
      <c r="P18" s="2" t="s">
        <v>18</v>
      </c>
      <c r="Q18" s="15" t="s">
        <v>10</v>
      </c>
      <c r="R18" s="8">
        <v>3000</v>
      </c>
      <c r="S18" s="12" t="s">
        <v>9</v>
      </c>
    </row>
    <row r="19" spans="2:19" x14ac:dyDescent="0.25">
      <c r="B19" s="4"/>
      <c r="C19" s="4"/>
      <c r="P19" s="4"/>
    </row>
    <row r="20" spans="2:19" x14ac:dyDescent="0.25">
      <c r="B20" s="4"/>
      <c r="C20" s="4"/>
      <c r="P20" s="2" t="s">
        <v>19</v>
      </c>
      <c r="Q20" s="11" t="s">
        <v>14</v>
      </c>
      <c r="R20" s="8">
        <v>48</v>
      </c>
      <c r="S20" s="13" t="s">
        <v>15</v>
      </c>
    </row>
    <row r="21" spans="2:19" x14ac:dyDescent="0.25">
      <c r="B21" s="4"/>
      <c r="C21" s="4"/>
      <c r="P21" s="4"/>
    </row>
    <row r="22" spans="2:19" x14ac:dyDescent="0.25">
      <c r="P22" s="2" t="s">
        <v>20</v>
      </c>
      <c r="Q22" s="16" t="s">
        <v>11</v>
      </c>
      <c r="R22" s="11">
        <v>21000</v>
      </c>
      <c r="S22" s="12" t="s">
        <v>13</v>
      </c>
    </row>
    <row r="23" spans="2:19" x14ac:dyDescent="0.25">
      <c r="P23" s="2" t="s">
        <v>18</v>
      </c>
      <c r="Q23" s="16" t="s">
        <v>12</v>
      </c>
      <c r="R23" s="10">
        <v>1000</v>
      </c>
      <c r="S23" s="9" t="s">
        <v>13</v>
      </c>
    </row>
    <row r="26" spans="2:19" x14ac:dyDescent="0.25">
      <c r="P26" s="1" t="s">
        <v>21</v>
      </c>
      <c r="Q26" s="2" t="s">
        <v>22</v>
      </c>
      <c r="R26" s="17" t="s">
        <v>24</v>
      </c>
      <c r="S26" s="4"/>
    </row>
    <row r="27" spans="2:19" x14ac:dyDescent="0.25">
      <c r="P27" s="1" t="s">
        <v>23</v>
      </c>
      <c r="Q27" s="2">
        <v>7</v>
      </c>
      <c r="R27" s="17">
        <v>62</v>
      </c>
      <c r="S27" s="4"/>
    </row>
    <row r="28" spans="2:19" x14ac:dyDescent="0.25">
      <c r="Q28" s="2">
        <v>7</v>
      </c>
      <c r="R28" s="17">
        <v>57</v>
      </c>
      <c r="S28" s="4"/>
    </row>
    <row r="29" spans="2:19" x14ac:dyDescent="0.25">
      <c r="Q29" s="2">
        <v>8</v>
      </c>
      <c r="R29" s="17">
        <v>38</v>
      </c>
      <c r="S29" s="4"/>
    </row>
    <row r="30" spans="2:19" x14ac:dyDescent="0.25">
      <c r="Q30" s="2">
        <v>8</v>
      </c>
      <c r="R30" s="17">
        <v>30</v>
      </c>
      <c r="S30" s="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Idrolisi Aspirina</vt:lpstr>
      <vt:lpstr>Job plot</vt:lpstr>
      <vt:lpstr>Curva di titolazione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2016-12-06T12:51:07Z</dcterms:created>
  <dcterms:modified xsi:type="dcterms:W3CDTF">2016-12-06T14:45:37Z</dcterms:modified>
</cp:coreProperties>
</file>