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3955" windowHeight="1182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50" i="1" l="1"/>
  <c r="E47" i="1"/>
  <c r="B47" i="1"/>
  <c r="A47" i="1"/>
  <c r="B21" i="1"/>
  <c r="E21" i="1"/>
  <c r="C24" i="1"/>
  <c r="A21" i="1"/>
  <c r="N29" i="1" l="1"/>
  <c r="N28" i="1"/>
  <c r="M28" i="1"/>
  <c r="I29" i="1"/>
  <c r="I28" i="1"/>
  <c r="H28" i="1"/>
  <c r="J28" i="1" s="1"/>
  <c r="G29" i="1" s="1"/>
  <c r="H29" i="1" s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8" i="1"/>
  <c r="A38" i="1"/>
  <c r="B37" i="1"/>
  <c r="A37" i="1"/>
  <c r="D36" i="1"/>
  <c r="D35" i="1"/>
  <c r="D34" i="1"/>
  <c r="D33" i="1"/>
  <c r="D32" i="1"/>
  <c r="D31" i="1"/>
  <c r="D30" i="1"/>
  <c r="D29" i="1"/>
  <c r="D28" i="1"/>
  <c r="B31" i="1"/>
  <c r="B32" i="1" s="1"/>
  <c r="B29" i="1"/>
  <c r="B30" i="1" s="1"/>
  <c r="L28" i="1"/>
  <c r="G28" i="1"/>
  <c r="E28" i="1"/>
  <c r="C28" i="1"/>
  <c r="L2" i="1"/>
  <c r="N2" i="1"/>
  <c r="G4" i="1"/>
  <c r="I4" i="1" s="1"/>
  <c r="I3" i="1"/>
  <c r="H3" i="1"/>
  <c r="J3" i="1" s="1"/>
  <c r="G3" i="1"/>
  <c r="J2" i="1"/>
  <c r="I2" i="1"/>
  <c r="H2" i="1"/>
  <c r="G2" i="1"/>
  <c r="E2" i="1"/>
  <c r="B3" i="1"/>
  <c r="C2" i="1"/>
  <c r="A3" i="1" s="1"/>
  <c r="C3" i="1" s="1"/>
  <c r="A4" i="1" l="1"/>
  <c r="D3" i="1"/>
  <c r="E3" i="1"/>
  <c r="B4" i="1"/>
  <c r="H4" i="1"/>
  <c r="J4" i="1" s="1"/>
  <c r="G5" i="1" s="1"/>
  <c r="D2" i="1"/>
  <c r="J29" i="1"/>
  <c r="G30" i="1" s="1"/>
  <c r="B33" i="1"/>
  <c r="O28" i="1"/>
  <c r="L29" i="1" s="1"/>
  <c r="M29" i="1" s="1"/>
  <c r="A29" i="1"/>
  <c r="C29" i="1" s="1"/>
  <c r="M2" i="1"/>
  <c r="O2" i="1" s="1"/>
  <c r="L3" i="1" s="1"/>
  <c r="H5" i="1"/>
  <c r="I5" i="1"/>
  <c r="J5" i="1" s="1"/>
  <c r="G6" i="1" s="1"/>
  <c r="B5" i="1" l="1"/>
  <c r="E4" i="1"/>
  <c r="C4" i="1"/>
  <c r="H30" i="1"/>
  <c r="I30" i="1"/>
  <c r="O29" i="1"/>
  <c r="L30" i="1" s="1"/>
  <c r="A30" i="1"/>
  <c r="E29" i="1"/>
  <c r="B34" i="1"/>
  <c r="N3" i="1"/>
  <c r="M3" i="1"/>
  <c r="O3" i="1"/>
  <c r="L4" i="1" s="1"/>
  <c r="I6" i="1"/>
  <c r="H6" i="1"/>
  <c r="J6" i="1" s="1"/>
  <c r="G7" i="1" s="1"/>
  <c r="A5" i="1" l="1"/>
  <c r="C5" i="1" s="1"/>
  <c r="D4" i="1"/>
  <c r="E5" i="1"/>
  <c r="B6" i="1"/>
  <c r="M30" i="1"/>
  <c r="N30" i="1"/>
  <c r="J30" i="1"/>
  <c r="G31" i="1" s="1"/>
  <c r="O30" i="1"/>
  <c r="L31" i="1" s="1"/>
  <c r="C30" i="1"/>
  <c r="E30" i="1"/>
  <c r="N4" i="1"/>
  <c r="M4" i="1"/>
  <c r="O4" i="1" s="1"/>
  <c r="L5" i="1" s="1"/>
  <c r="H7" i="1"/>
  <c r="I7" i="1"/>
  <c r="J7" i="1" s="1"/>
  <c r="G8" i="1" s="1"/>
  <c r="B7" i="1" l="1"/>
  <c r="A6" i="1"/>
  <c r="C6" i="1" s="1"/>
  <c r="D5" i="1"/>
  <c r="M31" i="1"/>
  <c r="N31" i="1"/>
  <c r="O31" i="1" s="1"/>
  <c r="L32" i="1" s="1"/>
  <c r="H31" i="1"/>
  <c r="I31" i="1"/>
  <c r="A31" i="1"/>
  <c r="N5" i="1"/>
  <c r="M5" i="1"/>
  <c r="O5" i="1"/>
  <c r="L6" i="1" s="1"/>
  <c r="I8" i="1"/>
  <c r="H8" i="1"/>
  <c r="J8" i="1" s="1"/>
  <c r="G9" i="1" s="1"/>
  <c r="B8" i="1" l="1"/>
  <c r="A7" i="1"/>
  <c r="C7" i="1" s="1"/>
  <c r="D6" i="1"/>
  <c r="E6" i="1"/>
  <c r="M32" i="1"/>
  <c r="N32" i="1"/>
  <c r="J31" i="1"/>
  <c r="G32" i="1" s="1"/>
  <c r="C31" i="1"/>
  <c r="E31" i="1"/>
  <c r="N6" i="1"/>
  <c r="M6" i="1"/>
  <c r="O6" i="1" s="1"/>
  <c r="L7" i="1" s="1"/>
  <c r="H9" i="1"/>
  <c r="I9" i="1"/>
  <c r="J9" i="1" s="1"/>
  <c r="G10" i="1" s="1"/>
  <c r="A8" i="1" l="1"/>
  <c r="D7" i="1"/>
  <c r="E7" i="1"/>
  <c r="O32" i="1"/>
  <c r="L33" i="1" s="1"/>
  <c r="H32" i="1"/>
  <c r="I32" i="1"/>
  <c r="J32" i="1"/>
  <c r="G33" i="1" s="1"/>
  <c r="A32" i="1"/>
  <c r="N7" i="1"/>
  <c r="O7" i="1" s="1"/>
  <c r="L8" i="1" s="1"/>
  <c r="M7" i="1"/>
  <c r="I10" i="1"/>
  <c r="H10" i="1"/>
  <c r="J10" i="1" s="1"/>
  <c r="G11" i="1" s="1"/>
  <c r="C8" i="1" l="1"/>
  <c r="A9" i="1"/>
  <c r="E8" i="1"/>
  <c r="M33" i="1"/>
  <c r="N33" i="1"/>
  <c r="H33" i="1"/>
  <c r="I33" i="1"/>
  <c r="J33" i="1"/>
  <c r="G34" i="1" s="1"/>
  <c r="C32" i="1"/>
  <c r="E32" i="1"/>
  <c r="N8" i="1"/>
  <c r="M8" i="1"/>
  <c r="O8" i="1" s="1"/>
  <c r="L9" i="1" s="1"/>
  <c r="H11" i="1"/>
  <c r="I11" i="1"/>
  <c r="J11" i="1" s="1"/>
  <c r="G12" i="1" s="1"/>
  <c r="D8" i="1" l="1"/>
  <c r="B9" i="1"/>
  <c r="O33" i="1"/>
  <c r="L34" i="1" s="1"/>
  <c r="H34" i="1"/>
  <c r="I34" i="1"/>
  <c r="J34" i="1"/>
  <c r="G35" i="1" s="1"/>
  <c r="A33" i="1"/>
  <c r="N9" i="1"/>
  <c r="M9" i="1"/>
  <c r="O9" i="1"/>
  <c r="L10" i="1" s="1"/>
  <c r="I12" i="1"/>
  <c r="H12" i="1"/>
  <c r="E9" i="1" l="1"/>
  <c r="B10" i="1"/>
  <c r="J12" i="1"/>
  <c r="G13" i="1" s="1"/>
  <c r="C9" i="1"/>
  <c r="M34" i="1"/>
  <c r="N34" i="1"/>
  <c r="O34" i="1"/>
  <c r="L35" i="1" s="1"/>
  <c r="H35" i="1"/>
  <c r="I35" i="1"/>
  <c r="C33" i="1"/>
  <c r="E33" i="1"/>
  <c r="N10" i="1"/>
  <c r="O10" i="1" s="1"/>
  <c r="L11" i="1" s="1"/>
  <c r="M10" i="1"/>
  <c r="I13" i="1"/>
  <c r="H13" i="1"/>
  <c r="J13" i="1" s="1"/>
  <c r="G14" i="1" s="1"/>
  <c r="D9" i="1" l="1"/>
  <c r="A10" i="1"/>
  <c r="C10" i="1" s="1"/>
  <c r="E10" i="1"/>
  <c r="B11" i="1"/>
  <c r="M35" i="1"/>
  <c r="N35" i="1"/>
  <c r="O35" i="1"/>
  <c r="L36" i="1" s="1"/>
  <c r="J35" i="1"/>
  <c r="G36" i="1" s="1"/>
  <c r="A34" i="1"/>
  <c r="N11" i="1"/>
  <c r="M11" i="1"/>
  <c r="O11" i="1"/>
  <c r="L12" i="1" s="1"/>
  <c r="H14" i="1"/>
  <c r="I14" i="1"/>
  <c r="J14" i="1" s="1"/>
  <c r="G15" i="1" l="1"/>
  <c r="G24" i="1"/>
  <c r="H24" i="1" s="1"/>
  <c r="I24" i="1" s="1"/>
  <c r="D10" i="1"/>
  <c r="A11" i="1"/>
  <c r="M36" i="1"/>
  <c r="N36" i="1"/>
  <c r="O36" i="1"/>
  <c r="L37" i="1" s="1"/>
  <c r="H36" i="1"/>
  <c r="I36" i="1"/>
  <c r="J36" i="1"/>
  <c r="G37" i="1" s="1"/>
  <c r="A35" i="1"/>
  <c r="C34" i="1"/>
  <c r="E34" i="1"/>
  <c r="N12" i="1"/>
  <c r="M12" i="1"/>
  <c r="O12" i="1" s="1"/>
  <c r="L13" i="1" s="1"/>
  <c r="I15" i="1"/>
  <c r="H15" i="1"/>
  <c r="J15" i="1" s="1"/>
  <c r="G16" i="1" s="1"/>
  <c r="A12" i="1" l="1"/>
  <c r="C11" i="1"/>
  <c r="E11" i="1"/>
  <c r="M37" i="1"/>
  <c r="N37" i="1"/>
  <c r="H37" i="1"/>
  <c r="I37" i="1"/>
  <c r="J37" i="1"/>
  <c r="G38" i="1" s="1"/>
  <c r="B35" i="1"/>
  <c r="N13" i="1"/>
  <c r="M13" i="1"/>
  <c r="O13" i="1"/>
  <c r="L14" i="1" s="1"/>
  <c r="H16" i="1"/>
  <c r="I16" i="1"/>
  <c r="J16" i="1" s="1"/>
  <c r="G17" i="1" s="1"/>
  <c r="D11" i="1" l="1"/>
  <c r="B12" i="1"/>
  <c r="C12" i="1"/>
  <c r="O37" i="1"/>
  <c r="L38" i="1" s="1"/>
  <c r="H38" i="1"/>
  <c r="I38" i="1"/>
  <c r="J38" i="1"/>
  <c r="G39" i="1" s="1"/>
  <c r="E35" i="1"/>
  <c r="B36" i="1"/>
  <c r="C35" i="1"/>
  <c r="N14" i="1"/>
  <c r="M14" i="1"/>
  <c r="O14" i="1" s="1"/>
  <c r="I17" i="1"/>
  <c r="H17" i="1"/>
  <c r="J17" i="1" s="1"/>
  <c r="G18" i="1" s="1"/>
  <c r="D12" i="1" l="1"/>
  <c r="A13" i="1"/>
  <c r="B13" i="1"/>
  <c r="E12" i="1"/>
  <c r="M38" i="1"/>
  <c r="N38" i="1"/>
  <c r="O38" i="1"/>
  <c r="L39" i="1" s="1"/>
  <c r="H39" i="1"/>
  <c r="I39" i="1"/>
  <c r="J39" i="1"/>
  <c r="G40" i="1" s="1"/>
  <c r="A36" i="1"/>
  <c r="C36" i="1" s="1"/>
  <c r="L24" i="1"/>
  <c r="M24" i="1" s="1"/>
  <c r="N24" i="1" s="1"/>
  <c r="L15" i="1"/>
  <c r="H18" i="1"/>
  <c r="I18" i="1"/>
  <c r="J18" i="1" s="1"/>
  <c r="G19" i="1" s="1"/>
  <c r="E13" i="1" l="1"/>
  <c r="B14" i="1"/>
  <c r="C13" i="1"/>
  <c r="M39" i="1"/>
  <c r="N39" i="1"/>
  <c r="O39" i="1"/>
  <c r="L40" i="1" s="1"/>
  <c r="H40" i="1"/>
  <c r="J40" i="1" s="1"/>
  <c r="I40" i="1"/>
  <c r="E36" i="1"/>
  <c r="E37" i="1"/>
  <c r="N15" i="1"/>
  <c r="M15" i="1"/>
  <c r="O15" i="1" s="1"/>
  <c r="L16" i="1" s="1"/>
  <c r="H19" i="1"/>
  <c r="I19" i="1"/>
  <c r="J19" i="1" s="1"/>
  <c r="G20" i="1" s="1"/>
  <c r="I20" i="1" l="1"/>
  <c r="H20" i="1"/>
  <c r="J20" i="1" s="1"/>
  <c r="D13" i="1"/>
  <c r="A14" i="1"/>
  <c r="C14" i="1" s="1"/>
  <c r="B15" i="1"/>
  <c r="N40" i="1"/>
  <c r="M40" i="1"/>
  <c r="O40" i="1" s="1"/>
  <c r="G50" i="1"/>
  <c r="H50" i="1" s="1"/>
  <c r="I50" i="1" s="1"/>
  <c r="G41" i="1"/>
  <c r="C37" i="1"/>
  <c r="D37" i="1" s="1"/>
  <c r="N16" i="1"/>
  <c r="O16" i="1" s="1"/>
  <c r="L17" i="1" s="1"/>
  <c r="M16" i="1"/>
  <c r="D14" i="1" l="1"/>
  <c r="A15" i="1"/>
  <c r="E15" i="1"/>
  <c r="E14" i="1"/>
  <c r="L50" i="1"/>
  <c r="M50" i="1" s="1"/>
  <c r="N50" i="1" s="1"/>
  <c r="L41" i="1"/>
  <c r="H41" i="1"/>
  <c r="I41" i="1"/>
  <c r="J41" i="1"/>
  <c r="G42" i="1" s="1"/>
  <c r="N17" i="1"/>
  <c r="M17" i="1"/>
  <c r="O17" i="1"/>
  <c r="L18" i="1" s="1"/>
  <c r="C15" i="1" l="1"/>
  <c r="A16" i="1"/>
  <c r="M41" i="1"/>
  <c r="N41" i="1"/>
  <c r="O41" i="1"/>
  <c r="L42" i="1" s="1"/>
  <c r="H42" i="1"/>
  <c r="I42" i="1"/>
  <c r="J42" i="1" s="1"/>
  <c r="G43" i="1" s="1"/>
  <c r="E38" i="1"/>
  <c r="B39" i="1"/>
  <c r="C38" i="1"/>
  <c r="D38" i="1" s="1"/>
  <c r="N18" i="1"/>
  <c r="M18" i="1"/>
  <c r="O18" i="1" s="1"/>
  <c r="L19" i="1" s="1"/>
  <c r="A17" i="1" l="1"/>
  <c r="B16" i="1"/>
  <c r="E16" i="1" s="1"/>
  <c r="D15" i="1"/>
  <c r="M42" i="1"/>
  <c r="N42" i="1"/>
  <c r="O42" i="1"/>
  <c r="L43" i="1" s="1"/>
  <c r="I43" i="1"/>
  <c r="H43" i="1"/>
  <c r="J43" i="1" s="1"/>
  <c r="G44" i="1" s="1"/>
  <c r="A39" i="1"/>
  <c r="C39" i="1" s="1"/>
  <c r="D39" i="1" s="1"/>
  <c r="N19" i="1"/>
  <c r="M19" i="1"/>
  <c r="O19" i="1" s="1"/>
  <c r="L20" i="1" s="1"/>
  <c r="C16" i="1" l="1"/>
  <c r="M43" i="1"/>
  <c r="N43" i="1"/>
  <c r="O43" i="1"/>
  <c r="L44" i="1" s="1"/>
  <c r="I44" i="1"/>
  <c r="H44" i="1"/>
  <c r="J44" i="1" s="1"/>
  <c r="G45" i="1" s="1"/>
  <c r="C40" i="1"/>
  <c r="D40" i="1" s="1"/>
  <c r="E39" i="1"/>
  <c r="N20" i="1"/>
  <c r="M20" i="1"/>
  <c r="O20" i="1"/>
  <c r="B17" i="1" l="1"/>
  <c r="D16" i="1"/>
  <c r="M44" i="1"/>
  <c r="N44" i="1"/>
  <c r="O44" i="1"/>
  <c r="L45" i="1" s="1"/>
  <c r="H45" i="1"/>
  <c r="I45" i="1"/>
  <c r="J45" i="1"/>
  <c r="G46" i="1" s="1"/>
  <c r="E40" i="1"/>
  <c r="E41" i="1"/>
  <c r="B18" i="1" l="1"/>
  <c r="E17" i="1"/>
  <c r="C17" i="1"/>
  <c r="M45" i="1"/>
  <c r="N45" i="1"/>
  <c r="O45" i="1"/>
  <c r="L46" i="1" s="1"/>
  <c r="H46" i="1"/>
  <c r="I46" i="1"/>
  <c r="J46" i="1"/>
  <c r="C41" i="1"/>
  <c r="D41" i="1" s="1"/>
  <c r="D17" i="1" l="1"/>
  <c r="A18" i="1"/>
  <c r="E18" i="1"/>
  <c r="M46" i="1"/>
  <c r="N46" i="1"/>
  <c r="O46" i="1"/>
  <c r="E42" i="1"/>
  <c r="A19" i="1" l="1"/>
  <c r="C18" i="1"/>
  <c r="C42" i="1"/>
  <c r="D42" i="1" s="1"/>
  <c r="D18" i="1" l="1"/>
  <c r="B19" i="1"/>
  <c r="E43" i="1"/>
  <c r="C43" i="1"/>
  <c r="D43" i="1" s="1"/>
  <c r="B20" i="1" l="1"/>
  <c r="E19" i="1"/>
  <c r="C19" i="1"/>
  <c r="E44" i="1"/>
  <c r="D19" i="1" l="1"/>
  <c r="A20" i="1"/>
  <c r="E20" i="1"/>
  <c r="C44" i="1"/>
  <c r="D44" i="1" s="1"/>
  <c r="D24" i="1" l="1"/>
  <c r="E24" i="1" s="1"/>
  <c r="C20" i="1"/>
  <c r="D20" i="1" s="1"/>
  <c r="E45" i="1"/>
  <c r="C45" i="1"/>
  <c r="D45" i="1" s="1"/>
  <c r="E46" i="1" l="1"/>
  <c r="D50" i="1" l="1"/>
  <c r="E50" i="1" s="1"/>
  <c r="C46" i="1"/>
  <c r="D46" i="1" s="1"/>
</calcChain>
</file>

<file path=xl/sharedStrings.xml><?xml version="1.0" encoding="utf-8"?>
<sst xmlns="http://schemas.openxmlformats.org/spreadsheetml/2006/main" count="44" uniqueCount="13">
  <si>
    <t>a</t>
  </si>
  <si>
    <t>b</t>
  </si>
  <si>
    <t>d</t>
  </si>
  <si>
    <t>W(d)</t>
  </si>
  <si>
    <t>b-a</t>
  </si>
  <si>
    <t>v12</t>
  </si>
  <si>
    <t>v</t>
  </si>
  <si>
    <t>TAN %</t>
  </si>
  <si>
    <t>opposto di W(v12)</t>
  </si>
  <si>
    <t>opposto di W'(v12)</t>
  </si>
  <si>
    <t>intercetta</t>
  </si>
  <si>
    <t>TAEG %</t>
  </si>
  <si>
    <t>TAEG%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</si>
</sst>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ont="1" applyFill="1"/>
    <xf numFmtId="0" fontId="0" fillId="2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14" workbookViewId="0">
      <selection activeCell="E53" sqref="E53"/>
    </sheetView>
  </sheetViews>
  <sheetFormatPr defaultRowHeight="15" x14ac:dyDescent="0.25"/>
  <cols>
    <col min="7" max="7" width="13" customWidth="1"/>
    <col min="8" max="8" width="18" customWidth="1"/>
    <col min="9" max="9" width="18.28515625" customWidth="1"/>
    <col min="10" max="10" width="13.85546875" customWidth="1"/>
    <col min="12" max="12" width="14.7109375" customWidth="1"/>
    <col min="13" max="14" width="14" customWidth="1"/>
    <col min="15" max="15" width="15.1406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8</v>
      </c>
      <c r="I1" t="s">
        <v>9</v>
      </c>
      <c r="J1" t="s">
        <v>10</v>
      </c>
      <c r="L1" t="s">
        <v>5</v>
      </c>
      <c r="M1" t="s">
        <v>8</v>
      </c>
      <c r="N1" t="s">
        <v>9</v>
      </c>
      <c r="O1" t="s">
        <v>10</v>
      </c>
    </row>
    <row r="2" spans="1:15" x14ac:dyDescent="0.25">
      <c r="A2">
        <v>0</v>
      </c>
      <c r="B2">
        <v>1</v>
      </c>
      <c r="C2">
        <f t="shared" ref="C2:C20" si="0">(A2+B2)/2</f>
        <v>0.5</v>
      </c>
      <c r="D2">
        <f t="shared" ref="D2:D20" si="1">10000-1050*(1-C2^10)/(1/C2-1)</f>
        <v>8951.025390625</v>
      </c>
      <c r="E2">
        <f>B2-A2</f>
        <v>1</v>
      </c>
      <c r="G2">
        <f>0.5</f>
        <v>0.5</v>
      </c>
      <c r="H2">
        <f>-10000+1050*(1-G2^10)/(1/G2-1)</f>
        <v>-8951.025390625</v>
      </c>
      <c r="I2">
        <f>1050*((1-G2^10)/(1-G2)-10*G2^10)/(1-G2)</f>
        <v>4175.390625</v>
      </c>
      <c r="J2">
        <f>G2-H2/I2</f>
        <v>2.6437576012723358</v>
      </c>
      <c r="L2">
        <f>31/32</f>
        <v>0.96875</v>
      </c>
      <c r="M2">
        <f>-10000+1050*(1-L2^10)/(1/L2-1)</f>
        <v>-1145.6238996777756</v>
      </c>
      <c r="N2">
        <f>1050*((1-L2^10)/(1-L2)-10*L2^10)/(1-L2)</f>
        <v>47880.047704292178</v>
      </c>
      <c r="O2">
        <f>L2-M2/N2</f>
        <v>0.99267695819254742</v>
      </c>
    </row>
    <row r="3" spans="1:15" x14ac:dyDescent="0.25">
      <c r="A3">
        <f t="shared" ref="A3:A8" si="2">C2</f>
        <v>0.5</v>
      </c>
      <c r="B3">
        <f t="shared" ref="B3:B8" si="3">B2</f>
        <v>1</v>
      </c>
      <c r="C3">
        <f t="shared" si="0"/>
        <v>0.75</v>
      </c>
      <c r="D3">
        <f t="shared" si="1"/>
        <v>7027.3875713348389</v>
      </c>
      <c r="E3">
        <f t="shared" ref="E3:E16" si="4">B3-A3</f>
        <v>0.5</v>
      </c>
      <c r="G3">
        <f>J2</f>
        <v>2.6437576012723358</v>
      </c>
      <c r="H3">
        <f>-10000+1050*(1-G3^10)/(1/G3-1)</f>
        <v>28158482.802334595</v>
      </c>
      <c r="I3">
        <f>1050*((1-G3^10)/(1-G3)-10*G3^10)/(1-G3)</f>
        <v>100071608.44451413</v>
      </c>
      <c r="J3">
        <f>G3-H3/I3</f>
        <v>2.3623742674774424</v>
      </c>
      <c r="L3">
        <f>O2</f>
        <v>0.99267695819254742</v>
      </c>
      <c r="M3">
        <f>-10000+1050*(1-L3^10)/(1/L3-1)</f>
        <v>86.250513290087838</v>
      </c>
      <c r="N3">
        <f>1050*((1-L3^10)/(1-L3)-10*L3^10)/(1-L3)</f>
        <v>55267.556131973906</v>
      </c>
      <c r="O3">
        <f>L3-M3/N3</f>
        <v>0.99111635882238291</v>
      </c>
    </row>
    <row r="4" spans="1:15" x14ac:dyDescent="0.25">
      <c r="A4">
        <f t="shared" si="2"/>
        <v>0.75</v>
      </c>
      <c r="B4">
        <f t="shared" si="3"/>
        <v>1</v>
      </c>
      <c r="C4">
        <f t="shared" si="0"/>
        <v>0.875</v>
      </c>
      <c r="D4">
        <f t="shared" si="1"/>
        <v>4583.6054848041358</v>
      </c>
      <c r="E4">
        <f t="shared" si="4"/>
        <v>0.25</v>
      </c>
      <c r="G4">
        <f t="shared" ref="G4:G19" si="5">J3</f>
        <v>2.3623742674774424</v>
      </c>
      <c r="H4">
        <f t="shared" ref="H4:H20" si="6">-10000+1050*(1-G4^10)/(1/G4-1)</f>
        <v>9844812.6855724789</v>
      </c>
      <c r="I4">
        <f t="shared" ref="I4:I19" si="7">1050*((1-G4^10)/(1-G4)-10*G4^10)/(1-G4)</f>
        <v>38661433.831105575</v>
      </c>
      <c r="J4">
        <f t="shared" ref="J4:J19" si="8">G4-H4/I4</f>
        <v>2.1077325816936185</v>
      </c>
      <c r="L4">
        <f t="shared" ref="L4:L20" si="9">O3</f>
        <v>0.99111635882238291</v>
      </c>
      <c r="M4">
        <f t="shared" ref="M4:M20" si="10">-10000+1050*(1-L4^10)/(1/L4-1)</f>
        <v>0.4025200742562447</v>
      </c>
      <c r="N4">
        <f t="shared" ref="N4:N20" si="11">1050*((1-L4^10)/(1-L4)-10*L4^10)/(1-L4)</f>
        <v>54752.509315629075</v>
      </c>
      <c r="O4">
        <f t="shared" ref="O4:O20" si="12">L4-M4/N4</f>
        <v>0.9911090071944979</v>
      </c>
    </row>
    <row r="5" spans="1:15" x14ac:dyDescent="0.25">
      <c r="A5">
        <f t="shared" si="2"/>
        <v>0.875</v>
      </c>
      <c r="B5">
        <f t="shared" si="3"/>
        <v>1</v>
      </c>
      <c r="C5">
        <f t="shared" si="0"/>
        <v>0.9375</v>
      </c>
      <c r="D5">
        <f t="shared" si="1"/>
        <v>2510.2524820174476</v>
      </c>
      <c r="E5">
        <f t="shared" si="4"/>
        <v>0.125</v>
      </c>
      <c r="G5">
        <f t="shared" si="5"/>
        <v>2.1077325816936185</v>
      </c>
      <c r="H5">
        <f t="shared" si="6"/>
        <v>3445205.8091834998</v>
      </c>
      <c r="I5">
        <f t="shared" si="7"/>
        <v>14922608.101763492</v>
      </c>
      <c r="J5">
        <f t="shared" si="8"/>
        <v>1.8768610218637816</v>
      </c>
      <c r="L5" s="2">
        <f t="shared" si="9"/>
        <v>0.9911090071944979</v>
      </c>
      <c r="M5" s="2">
        <f t="shared" si="10"/>
        <v>8.8764991232892498E-6</v>
      </c>
      <c r="N5" s="2">
        <f t="shared" si="11"/>
        <v>54750.094480059874</v>
      </c>
      <c r="O5" s="2">
        <f t="shared" si="12"/>
        <v>0.99110900703237037</v>
      </c>
    </row>
    <row r="6" spans="1:15" x14ac:dyDescent="0.25">
      <c r="A6">
        <f t="shared" si="2"/>
        <v>0.9375</v>
      </c>
      <c r="B6">
        <f t="shared" si="3"/>
        <v>1</v>
      </c>
      <c r="C6">
        <f t="shared" si="0"/>
        <v>0.96875</v>
      </c>
      <c r="D6">
        <f t="shared" si="1"/>
        <v>1145.6238996777756</v>
      </c>
      <c r="E6">
        <f t="shared" si="4"/>
        <v>6.25E-2</v>
      </c>
      <c r="G6">
        <f t="shared" si="5"/>
        <v>1.8768610218637816</v>
      </c>
      <c r="H6">
        <f t="shared" si="6"/>
        <v>1206775.2663570503</v>
      </c>
      <c r="I6">
        <f t="shared" si="7"/>
        <v>5755662.3163010459</v>
      </c>
      <c r="J6">
        <f t="shared" si="8"/>
        <v>1.6671935326958971</v>
      </c>
      <c r="L6" s="2">
        <f t="shared" si="9"/>
        <v>0.99110900703237037</v>
      </c>
      <c r="M6" s="2">
        <f t="shared" si="10"/>
        <v>1.0550138540565968E-10</v>
      </c>
      <c r="N6" s="2">
        <f t="shared" si="11"/>
        <v>54750.094426807111</v>
      </c>
      <c r="O6" s="2">
        <f t="shared" si="12"/>
        <v>0.99110900703236848</v>
      </c>
    </row>
    <row r="7" spans="1:15" x14ac:dyDescent="0.25">
      <c r="A7">
        <f t="shared" si="2"/>
        <v>0.96875</v>
      </c>
      <c r="B7">
        <f t="shared" si="3"/>
        <v>1</v>
      </c>
      <c r="C7">
        <f t="shared" si="0"/>
        <v>0.984375</v>
      </c>
      <c r="D7">
        <f t="shared" si="1"/>
        <v>361.33971188960459</v>
      </c>
      <c r="E7">
        <f t="shared" si="4"/>
        <v>3.125E-2</v>
      </c>
      <c r="G7">
        <f t="shared" si="5"/>
        <v>1.6671935326958971</v>
      </c>
      <c r="H7">
        <f t="shared" si="6"/>
        <v>422671.22236740938</v>
      </c>
      <c r="I7">
        <f t="shared" si="7"/>
        <v>2221970.8657340538</v>
      </c>
      <c r="J7">
        <f t="shared" si="8"/>
        <v>1.4769699663631428</v>
      </c>
      <c r="L7" s="2">
        <f t="shared" si="9"/>
        <v>0.99110900703236848</v>
      </c>
      <c r="M7" s="2">
        <f t="shared" si="10"/>
        <v>-1.2187229003757238E-10</v>
      </c>
      <c r="N7" s="2">
        <f t="shared" si="11"/>
        <v>54750.094426801996</v>
      </c>
      <c r="O7" s="2">
        <f t="shared" si="12"/>
        <v>0.9911090070323707</v>
      </c>
    </row>
    <row r="8" spans="1:15" x14ac:dyDescent="0.25">
      <c r="A8">
        <f t="shared" si="2"/>
        <v>0.984375</v>
      </c>
      <c r="B8">
        <f t="shared" si="3"/>
        <v>1</v>
      </c>
      <c r="C8">
        <f t="shared" si="0"/>
        <v>0.9921875</v>
      </c>
      <c r="D8">
        <f t="shared" si="1"/>
        <v>-59.23903484355651</v>
      </c>
      <c r="E8">
        <f t="shared" si="4"/>
        <v>1.5625E-2</v>
      </c>
      <c r="G8">
        <f t="shared" si="5"/>
        <v>1.4769699663631428</v>
      </c>
      <c r="H8">
        <f t="shared" si="6"/>
        <v>147363.77720931312</v>
      </c>
      <c r="I8">
        <f t="shared" si="7"/>
        <v>864085.1850638988</v>
      </c>
      <c r="J8">
        <f t="shared" si="8"/>
        <v>1.3064268535351922</v>
      </c>
      <c r="L8" s="2">
        <f t="shared" si="9"/>
        <v>0.9911090070323707</v>
      </c>
      <c r="M8" s="2">
        <f t="shared" si="10"/>
        <v>0</v>
      </c>
      <c r="N8" s="2">
        <f t="shared" si="11"/>
        <v>54750.094426806849</v>
      </c>
      <c r="O8" s="2">
        <f t="shared" si="12"/>
        <v>0.9911090070323707</v>
      </c>
    </row>
    <row r="9" spans="1:15" x14ac:dyDescent="0.25">
      <c r="A9">
        <f>A8</f>
        <v>0.984375</v>
      </c>
      <c r="B9">
        <f>C8</f>
        <v>0.9921875</v>
      </c>
      <c r="C9">
        <f t="shared" si="0"/>
        <v>0.98828125</v>
      </c>
      <c r="D9">
        <f t="shared" si="1"/>
        <v>153.51413458910065</v>
      </c>
      <c r="E9">
        <f t="shared" si="4"/>
        <v>7.8125E-3</v>
      </c>
      <c r="G9">
        <f t="shared" si="5"/>
        <v>1.3064268535351922</v>
      </c>
      <c r="H9">
        <f t="shared" si="6"/>
        <v>50356.772387788333</v>
      </c>
      <c r="I9">
        <f t="shared" si="7"/>
        <v>345495.08592660789</v>
      </c>
      <c r="J9">
        <f t="shared" si="8"/>
        <v>1.1606743538933146</v>
      </c>
      <c r="L9" s="2">
        <f t="shared" si="9"/>
        <v>0.9911090070323707</v>
      </c>
      <c r="M9" s="2">
        <f t="shared" si="10"/>
        <v>0</v>
      </c>
      <c r="N9" s="2">
        <f t="shared" si="11"/>
        <v>54750.094426806849</v>
      </c>
      <c r="O9" s="2">
        <f t="shared" si="12"/>
        <v>0.9911090070323707</v>
      </c>
    </row>
    <row r="10" spans="1:15" x14ac:dyDescent="0.25">
      <c r="A10">
        <f>C9</f>
        <v>0.98828125</v>
      </c>
      <c r="B10">
        <f>B9</f>
        <v>0.9921875</v>
      </c>
      <c r="C10">
        <f t="shared" si="0"/>
        <v>0.990234375</v>
      </c>
      <c r="D10">
        <f t="shared" si="1"/>
        <v>47.7607703180729</v>
      </c>
      <c r="E10">
        <f t="shared" si="4"/>
        <v>3.90625E-3</v>
      </c>
      <c r="G10">
        <f t="shared" si="5"/>
        <v>1.1606743538933146</v>
      </c>
      <c r="H10">
        <f t="shared" si="6"/>
        <v>16070.617560914969</v>
      </c>
      <c r="I10">
        <f t="shared" si="7"/>
        <v>150169.81656334593</v>
      </c>
      <c r="J10">
        <f t="shared" si="8"/>
        <v>1.0536580577514336</v>
      </c>
      <c r="L10" s="2">
        <f t="shared" si="9"/>
        <v>0.9911090070323707</v>
      </c>
      <c r="M10" s="2">
        <f t="shared" si="10"/>
        <v>0</v>
      </c>
      <c r="N10" s="2">
        <f t="shared" si="11"/>
        <v>54750.094426806849</v>
      </c>
      <c r="O10" s="2">
        <f t="shared" si="12"/>
        <v>0.9911090070323707</v>
      </c>
    </row>
    <row r="11" spans="1:15" x14ac:dyDescent="0.25">
      <c r="A11">
        <f>C10</f>
        <v>0.990234375</v>
      </c>
      <c r="B11">
        <f>B10</f>
        <v>0.9921875</v>
      </c>
      <c r="C11">
        <f t="shared" si="0"/>
        <v>0.9912109375</v>
      </c>
      <c r="D11">
        <f t="shared" si="1"/>
        <v>-5.5824094440395129</v>
      </c>
      <c r="E11">
        <f t="shared" si="4"/>
        <v>1.953125E-3</v>
      </c>
      <c r="G11">
        <f t="shared" si="5"/>
        <v>1.0536580577514336</v>
      </c>
      <c r="H11">
        <f t="shared" si="6"/>
        <v>4155.348963193077</v>
      </c>
      <c r="I11">
        <f t="shared" si="7"/>
        <v>79656.268566093408</v>
      </c>
      <c r="J11">
        <f t="shared" si="8"/>
        <v>1.0014920570336716</v>
      </c>
      <c r="L11" s="2">
        <f t="shared" si="9"/>
        <v>0.9911090070323707</v>
      </c>
      <c r="M11" s="2">
        <f t="shared" si="10"/>
        <v>0</v>
      </c>
      <c r="N11" s="2">
        <f t="shared" si="11"/>
        <v>54750.094426806849</v>
      </c>
      <c r="O11" s="2">
        <f t="shared" si="12"/>
        <v>0.9911090070323707</v>
      </c>
    </row>
    <row r="12" spans="1:15" x14ac:dyDescent="0.25">
      <c r="A12">
        <f>A11</f>
        <v>0.990234375</v>
      </c>
      <c r="B12">
        <f>C11</f>
        <v>0.9912109375</v>
      </c>
      <c r="C12">
        <f t="shared" si="0"/>
        <v>0.99072265625</v>
      </c>
      <c r="D12">
        <f t="shared" si="1"/>
        <v>21.128246033940741</v>
      </c>
      <c r="E12">
        <f t="shared" si="4"/>
        <v>9.765625E-4</v>
      </c>
      <c r="G12">
        <f t="shared" si="5"/>
        <v>1.0014920570336716</v>
      </c>
      <c r="H12">
        <f t="shared" si="6"/>
        <v>586.55314213423117</v>
      </c>
      <c r="I12">
        <f t="shared" si="7"/>
        <v>58269.318390028653</v>
      </c>
      <c r="J12">
        <f t="shared" si="8"/>
        <v>0.99142581362563809</v>
      </c>
      <c r="L12" s="2">
        <f t="shared" si="9"/>
        <v>0.9911090070323707</v>
      </c>
      <c r="M12" s="2">
        <f t="shared" si="10"/>
        <v>0</v>
      </c>
      <c r="N12" s="2">
        <f t="shared" si="11"/>
        <v>54750.094426806849</v>
      </c>
      <c r="O12" s="2">
        <f t="shared" si="12"/>
        <v>0.9911090070323707</v>
      </c>
    </row>
    <row r="13" spans="1:15" x14ac:dyDescent="0.25">
      <c r="A13">
        <f>C12</f>
        <v>0.99072265625</v>
      </c>
      <c r="B13">
        <f>B12</f>
        <v>0.9912109375</v>
      </c>
      <c r="C13">
        <f t="shared" si="0"/>
        <v>0.990966796875</v>
      </c>
      <c r="D13">
        <f t="shared" si="1"/>
        <v>7.7826990579305857</v>
      </c>
      <c r="E13">
        <f t="shared" si="4"/>
        <v>4.8828125E-4</v>
      </c>
      <c r="G13">
        <f t="shared" si="5"/>
        <v>0.99142581362563809</v>
      </c>
      <c r="H13">
        <f t="shared" si="6"/>
        <v>17.361685012334419</v>
      </c>
      <c r="I13">
        <f t="shared" si="7"/>
        <v>54854.254892356184</v>
      </c>
      <c r="J13">
        <f t="shared" si="8"/>
        <v>0.99110930791343022</v>
      </c>
      <c r="L13" s="2">
        <f t="shared" si="9"/>
        <v>0.9911090070323707</v>
      </c>
      <c r="M13" s="2">
        <f t="shared" si="10"/>
        <v>0</v>
      </c>
      <c r="N13" s="2">
        <f t="shared" si="11"/>
        <v>54750.094426806849</v>
      </c>
      <c r="O13" s="2">
        <f t="shared" si="12"/>
        <v>0.9911090070323707</v>
      </c>
    </row>
    <row r="14" spans="1:15" x14ac:dyDescent="0.25">
      <c r="A14">
        <f>C13</f>
        <v>0.990966796875</v>
      </c>
      <c r="B14">
        <f>B13</f>
        <v>0.9912109375</v>
      </c>
      <c r="C14">
        <f t="shared" si="0"/>
        <v>0.9910888671875</v>
      </c>
      <c r="D14">
        <f t="shared" si="1"/>
        <v>1.1025917954066244</v>
      </c>
      <c r="E14">
        <f t="shared" si="4"/>
        <v>2.44140625E-4</v>
      </c>
      <c r="G14">
        <f t="shared" si="5"/>
        <v>0.99110930791343022</v>
      </c>
      <c r="H14">
        <f t="shared" si="6"/>
        <v>1.6473281259095529E-2</v>
      </c>
      <c r="I14">
        <f t="shared" si="7"/>
        <v>54750.193257005725</v>
      </c>
      <c r="J14">
        <f t="shared" si="8"/>
        <v>0.99110900703264282</v>
      </c>
      <c r="L14" s="2">
        <f t="shared" si="9"/>
        <v>0.9911090070323707</v>
      </c>
      <c r="M14" s="2">
        <f t="shared" si="10"/>
        <v>0</v>
      </c>
      <c r="N14" s="2">
        <f t="shared" si="11"/>
        <v>54750.094426806849</v>
      </c>
      <c r="O14" s="2">
        <f t="shared" si="12"/>
        <v>0.9911090070323707</v>
      </c>
    </row>
    <row r="15" spans="1:15" x14ac:dyDescent="0.25">
      <c r="A15">
        <f>C14</f>
        <v>0.9910888671875</v>
      </c>
      <c r="B15">
        <f>B14</f>
        <v>0.9912109375</v>
      </c>
      <c r="C15">
        <f t="shared" si="0"/>
        <v>0.99114990234375</v>
      </c>
      <c r="D15">
        <f t="shared" si="1"/>
        <v>-2.2392968524382013</v>
      </c>
      <c r="E15">
        <f t="shared" si="4"/>
        <v>1.220703125E-4</v>
      </c>
      <c r="G15" s="1">
        <f t="shared" si="5"/>
        <v>0.99110900703264282</v>
      </c>
      <c r="H15" s="1">
        <f t="shared" si="6"/>
        <v>1.495209289714694E-8</v>
      </c>
      <c r="I15" s="1">
        <f t="shared" si="7"/>
        <v>54750.094426891323</v>
      </c>
      <c r="J15" s="1">
        <f t="shared" si="8"/>
        <v>0.9911090070323697</v>
      </c>
      <c r="L15" s="1">
        <f t="shared" si="9"/>
        <v>0.9911090070323707</v>
      </c>
      <c r="M15" s="1">
        <f t="shared" si="10"/>
        <v>0</v>
      </c>
      <c r="N15" s="1">
        <f t="shared" si="11"/>
        <v>54750.094426806849</v>
      </c>
      <c r="O15" s="1">
        <f t="shared" si="12"/>
        <v>0.9911090070323707</v>
      </c>
    </row>
    <row r="16" spans="1:15" x14ac:dyDescent="0.25">
      <c r="A16">
        <f>A15</f>
        <v>0.9910888671875</v>
      </c>
      <c r="B16">
        <f>C15</f>
        <v>0.99114990234375</v>
      </c>
      <c r="C16">
        <f t="shared" si="0"/>
        <v>0.991119384765625</v>
      </c>
      <c r="D16">
        <f t="shared" si="1"/>
        <v>-0.56819956350409484</v>
      </c>
      <c r="E16">
        <f t="shared" si="4"/>
        <v>6.103515625E-5</v>
      </c>
      <c r="G16" s="1">
        <f t="shared" si="5"/>
        <v>0.9911090070323697</v>
      </c>
      <c r="H16" s="1">
        <f t="shared" si="6"/>
        <v>8.9130480773746967E-11</v>
      </c>
      <c r="I16" s="1">
        <f t="shared" si="7"/>
        <v>54750.094426807831</v>
      </c>
      <c r="J16" s="1">
        <f t="shared" si="8"/>
        <v>0.99110900703236804</v>
      </c>
      <c r="L16" s="1">
        <f t="shared" si="9"/>
        <v>0.9911090070323707</v>
      </c>
      <c r="M16" s="1">
        <f t="shared" si="10"/>
        <v>0</v>
      </c>
      <c r="N16" s="1">
        <f t="shared" si="11"/>
        <v>54750.094426806849</v>
      </c>
      <c r="O16" s="1">
        <f t="shared" si="12"/>
        <v>0.9911090070323707</v>
      </c>
    </row>
    <row r="17" spans="1:15" x14ac:dyDescent="0.25">
      <c r="A17">
        <f>A16</f>
        <v>0.9910888671875</v>
      </c>
      <c r="B17">
        <f>C16</f>
        <v>0.991119384765625</v>
      </c>
      <c r="C17">
        <f t="shared" si="0"/>
        <v>0.9911041259765625</v>
      </c>
      <c r="D17">
        <f t="shared" si="1"/>
        <v>0.26723435362328019</v>
      </c>
      <c r="E17">
        <f t="shared" ref="E17" si="13">B17-A17</f>
        <v>3.0517578125E-5</v>
      </c>
      <c r="G17" s="1">
        <f t="shared" si="5"/>
        <v>0.99110900703236804</v>
      </c>
      <c r="H17" s="1">
        <f t="shared" si="6"/>
        <v>-1.3460521586239338E-10</v>
      </c>
      <c r="I17" s="1">
        <f t="shared" si="7"/>
        <v>54750.094426801981</v>
      </c>
      <c r="J17" s="1">
        <f t="shared" si="8"/>
        <v>0.99110900703237048</v>
      </c>
      <c r="L17" s="1">
        <f t="shared" si="9"/>
        <v>0.9911090070323707</v>
      </c>
      <c r="M17" s="1">
        <f t="shared" si="10"/>
        <v>0</v>
      </c>
      <c r="N17" s="1">
        <f t="shared" si="11"/>
        <v>54750.094426806849</v>
      </c>
      <c r="O17" s="1">
        <f t="shared" si="12"/>
        <v>0.9911090070323707</v>
      </c>
    </row>
    <row r="18" spans="1:15" x14ac:dyDescent="0.25">
      <c r="A18">
        <f>C17</f>
        <v>0.9911041259765625</v>
      </c>
      <c r="B18">
        <f>B17</f>
        <v>0.991119384765625</v>
      </c>
      <c r="C18">
        <f t="shared" si="0"/>
        <v>0.99111175537109375</v>
      </c>
      <c r="D18">
        <f t="shared" si="1"/>
        <v>-0.15047304517793236</v>
      </c>
      <c r="E18">
        <f t="shared" ref="E18" si="14">B18-A18</f>
        <v>1.52587890625E-5</v>
      </c>
      <c r="G18" s="1">
        <f t="shared" si="5"/>
        <v>0.99110900703237048</v>
      </c>
      <c r="H18" s="1">
        <f t="shared" si="6"/>
        <v>-2.3646862246096134E-11</v>
      </c>
      <c r="I18" s="1">
        <f t="shared" si="7"/>
        <v>54750.094426805903</v>
      </c>
      <c r="J18" s="1">
        <f t="shared" si="8"/>
        <v>0.99110900703237093</v>
      </c>
      <c r="L18" s="1">
        <f t="shared" si="9"/>
        <v>0.9911090070323707</v>
      </c>
      <c r="M18" s="1">
        <f t="shared" si="10"/>
        <v>0</v>
      </c>
      <c r="N18" s="1">
        <f t="shared" si="11"/>
        <v>54750.094426806849</v>
      </c>
      <c r="O18" s="1">
        <f t="shared" si="12"/>
        <v>0.9911090070323707</v>
      </c>
    </row>
    <row r="19" spans="1:15" x14ac:dyDescent="0.25">
      <c r="A19">
        <f>A18</f>
        <v>0.9911041259765625</v>
      </c>
      <c r="B19">
        <f>C18</f>
        <v>0.99111175537109375</v>
      </c>
      <c r="C19">
        <f t="shared" si="0"/>
        <v>0.99110794067382813</v>
      </c>
      <c r="D19">
        <f t="shared" si="1"/>
        <v>5.8383044211950619E-2</v>
      </c>
      <c r="E19">
        <f t="shared" ref="E19" si="15">B19-A19</f>
        <v>7.62939453125E-6</v>
      </c>
      <c r="G19" s="1">
        <f t="shared" si="5"/>
        <v>0.99110900703237093</v>
      </c>
      <c r="H19" s="1">
        <f t="shared" si="6"/>
        <v>0</v>
      </c>
      <c r="I19" s="1">
        <f t="shared" si="7"/>
        <v>54750.094426805917</v>
      </c>
      <c r="J19" s="1">
        <f t="shared" si="8"/>
        <v>0.99110900703237093</v>
      </c>
      <c r="L19" s="1">
        <f t="shared" si="9"/>
        <v>0.9911090070323707</v>
      </c>
      <c r="M19" s="1">
        <f t="shared" si="10"/>
        <v>0</v>
      </c>
      <c r="N19" s="1">
        <f t="shared" si="11"/>
        <v>54750.094426806849</v>
      </c>
      <c r="O19" s="1">
        <f t="shared" si="12"/>
        <v>0.9911090070323707</v>
      </c>
    </row>
    <row r="20" spans="1:15" x14ac:dyDescent="0.25">
      <c r="A20">
        <f>C19</f>
        <v>0.99110794067382813</v>
      </c>
      <c r="B20">
        <f>B19</f>
        <v>0.99111175537109375</v>
      </c>
      <c r="C20">
        <f t="shared" si="0"/>
        <v>0.99110984802246094</v>
      </c>
      <c r="D20">
        <f t="shared" si="1"/>
        <v>-4.6044403030464309E-2</v>
      </c>
      <c r="E20">
        <f t="shared" ref="E20:E21" si="16">B20-A20</f>
        <v>3.814697265625E-6</v>
      </c>
      <c r="G20" s="1">
        <f t="shared" ref="G20" si="17">J19</f>
        <v>0.99110900703237093</v>
      </c>
      <c r="H20" s="1">
        <f t="shared" si="6"/>
        <v>0</v>
      </c>
      <c r="I20" s="1">
        <f t="shared" ref="I20" si="18">1050*((1-G20^10)/(1-G20)-10*G20^10)/(1-G20)</f>
        <v>54750.094426805917</v>
      </c>
      <c r="J20" s="1">
        <f t="shared" ref="J20" si="19">G20-H20/I20</f>
        <v>0.99110900703237093</v>
      </c>
      <c r="L20" s="1">
        <f t="shared" si="9"/>
        <v>0.9911090070323707</v>
      </c>
      <c r="M20" s="1">
        <f t="shared" si="10"/>
        <v>0</v>
      </c>
      <c r="N20" s="1">
        <f t="shared" si="11"/>
        <v>54750.094426806849</v>
      </c>
      <c r="O20" s="1">
        <f t="shared" si="12"/>
        <v>0.9911090070323707</v>
      </c>
    </row>
    <row r="21" spans="1:15" x14ac:dyDescent="0.25">
      <c r="A21">
        <f>A20</f>
        <v>0.99110794067382813</v>
      </c>
      <c r="B21">
        <f>C20</f>
        <v>0.99110984802246094</v>
      </c>
      <c r="E21">
        <f t="shared" si="16"/>
        <v>1.9073486328125E-6</v>
      </c>
    </row>
    <row r="23" spans="1:15" x14ac:dyDescent="0.25">
      <c r="C23" t="s">
        <v>5</v>
      </c>
      <c r="D23" t="s">
        <v>6</v>
      </c>
      <c r="E23" t="s">
        <v>7</v>
      </c>
      <c r="G23" t="s">
        <v>5</v>
      </c>
      <c r="H23" t="s">
        <v>6</v>
      </c>
      <c r="I23" t="s">
        <v>7</v>
      </c>
      <c r="L23" t="s">
        <v>5</v>
      </c>
      <c r="M23" t="s">
        <v>6</v>
      </c>
      <c r="N23" t="s">
        <v>7</v>
      </c>
    </row>
    <row r="24" spans="1:15" x14ac:dyDescent="0.25">
      <c r="C24">
        <f>(A21+B21)/2</f>
        <v>0.99110889434814453</v>
      </c>
      <c r="D24">
        <f>C24^12</f>
        <v>0.89837256945054544</v>
      </c>
      <c r="E24">
        <f>100*(1/D24-1)</f>
        <v>11.312392431083573</v>
      </c>
      <c r="G24">
        <f>J14</f>
        <v>0.99110900703264282</v>
      </c>
      <c r="H24">
        <f>G24^12</f>
        <v>0.89837379514099591</v>
      </c>
      <c r="I24">
        <f>100*(1/H24-1)</f>
        <v>11.312240562744179</v>
      </c>
      <c r="L24">
        <f>O14</f>
        <v>0.9911090070323707</v>
      </c>
      <c r="M24">
        <f>L24^12</f>
        <v>0.89837379513803572</v>
      </c>
      <c r="N24">
        <f>100*(1/M24-1)</f>
        <v>11.312240563110954</v>
      </c>
    </row>
    <row r="27" spans="1:15" x14ac:dyDescent="0.25">
      <c r="A27" t="s">
        <v>0</v>
      </c>
      <c r="B27" t="s">
        <v>1</v>
      </c>
      <c r="C27" t="s">
        <v>2</v>
      </c>
      <c r="D27" t="s">
        <v>3</v>
      </c>
      <c r="E27" t="s">
        <v>4</v>
      </c>
      <c r="G27" t="s">
        <v>5</v>
      </c>
      <c r="H27" t="s">
        <v>8</v>
      </c>
      <c r="I27" t="s">
        <v>9</v>
      </c>
      <c r="J27" t="s">
        <v>10</v>
      </c>
      <c r="L27" t="s">
        <v>5</v>
      </c>
      <c r="M27" t="s">
        <v>8</v>
      </c>
      <c r="N27" t="s">
        <v>9</v>
      </c>
      <c r="O27" t="s">
        <v>10</v>
      </c>
    </row>
    <row r="28" spans="1:15" x14ac:dyDescent="0.25">
      <c r="A28">
        <v>0</v>
      </c>
      <c r="B28">
        <v>1</v>
      </c>
      <c r="C28">
        <f t="shared" ref="C28:C46" si="20">(A28+B28)/2</f>
        <v>0.5</v>
      </c>
      <c r="D28">
        <f>9950-1052*(1-C28^10)/(1/C28-1)</f>
        <v>8899.02734375</v>
      </c>
      <c r="E28">
        <f>B28-A28</f>
        <v>1</v>
      </c>
      <c r="G28">
        <f>0.5</f>
        <v>0.5</v>
      </c>
      <c r="H28">
        <f>-9950+1052*(1-G28^10)/(1/G28-1)</f>
        <v>-8899.02734375</v>
      </c>
      <c r="I28">
        <f>1052*((1-G28^10)/(1-G28)-10*G28^10)/(1-G28)</f>
        <v>4183.34375</v>
      </c>
      <c r="J28">
        <f>G28-H28/I28</f>
        <v>2.6272522354277008</v>
      </c>
      <c r="L28">
        <f>31/32</f>
        <v>0.96875</v>
      </c>
      <c r="M28">
        <f>-9950+1052*(1-L28^10)/(1/L28-1)</f>
        <v>-1078.7584213914488</v>
      </c>
      <c r="N28">
        <f>1052*((1-L28^10)/(1-L28)-10*L28^10)/(1-L28)</f>
        <v>47971.247795157491</v>
      </c>
      <c r="O28">
        <f>L28-M28/N28</f>
        <v>0.99123760394972138</v>
      </c>
    </row>
    <row r="29" spans="1:15" x14ac:dyDescent="0.25">
      <c r="A29">
        <f t="shared" ref="A29:A34" si="21">C28</f>
        <v>0.5</v>
      </c>
      <c r="B29">
        <f t="shared" ref="B29:B34" si="22">B28</f>
        <v>1</v>
      </c>
      <c r="C29">
        <f t="shared" si="20"/>
        <v>0.75</v>
      </c>
      <c r="D29">
        <f t="shared" ref="D29:D46" si="23">9950-1052*(1-C29^10)/(1/C29-1)</f>
        <v>6971.7254524230957</v>
      </c>
      <c r="E29">
        <f t="shared" ref="E29:E47" si="24">B29-A29</f>
        <v>0.5</v>
      </c>
      <c r="G29">
        <f>J28</f>
        <v>2.6272522354277008</v>
      </c>
      <c r="H29">
        <f t="shared" ref="H29:H46" si="25">-9950+1052*(1-G29^10)/(1/G29-1)</f>
        <v>26600524.360054452</v>
      </c>
      <c r="I29">
        <f t="shared" ref="I29:I46" si="26">1052*((1-G29^10)/(1-G29)-10*G29^10)/(1-G29)</f>
        <v>95068419.284704089</v>
      </c>
      <c r="J29">
        <f>G29-H29/I29</f>
        <v>2.3474482315303278</v>
      </c>
      <c r="L29">
        <f>O28</f>
        <v>0.99123760394972138</v>
      </c>
      <c r="M29">
        <f t="shared" ref="M29:M46" si="27">-9950+1052*(1-L29^10)/(1/L29-1)</f>
        <v>76.104445109596782</v>
      </c>
      <c r="N29">
        <f t="shared" ref="N29:N46" si="28">1052*((1-L29^10)/(1-L29)-10*L29^10)/(1-L29)</f>
        <v>54896.717272115005</v>
      </c>
      <c r="O29">
        <f>L29-M29/N29</f>
        <v>0.98985128343929163</v>
      </c>
    </row>
    <row r="30" spans="1:15" x14ac:dyDescent="0.25">
      <c r="A30">
        <f t="shared" si="21"/>
        <v>0.75</v>
      </c>
      <c r="B30">
        <f t="shared" si="22"/>
        <v>1</v>
      </c>
      <c r="C30">
        <f t="shared" si="20"/>
        <v>0.875</v>
      </c>
      <c r="D30">
        <f t="shared" si="23"/>
        <v>4523.2885428704294</v>
      </c>
      <c r="E30">
        <f t="shared" si="24"/>
        <v>0.25</v>
      </c>
      <c r="G30">
        <f t="shared" ref="G30:G46" si="29">J29</f>
        <v>2.3474482315303278</v>
      </c>
      <c r="H30">
        <f t="shared" si="25"/>
        <v>9300580.5454034843</v>
      </c>
      <c r="I30">
        <f t="shared" si="26"/>
        <v>36726638.54792662</v>
      </c>
      <c r="J30">
        <f t="shared" ref="J30:J46" si="30">G30-H30/I30</f>
        <v>2.09421023009258</v>
      </c>
      <c r="L30">
        <f t="shared" ref="L30:L46" si="31">O29</f>
        <v>0.98985128343929163</v>
      </c>
      <c r="M30">
        <f t="shared" si="27"/>
        <v>0.31560712214741216</v>
      </c>
      <c r="N30">
        <f t="shared" si="28"/>
        <v>54442.033727623144</v>
      </c>
      <c r="O30">
        <f t="shared" ref="O30:O46" si="32">L30-M30/N30</f>
        <v>0.98984548631709512</v>
      </c>
    </row>
    <row r="31" spans="1:15" x14ac:dyDescent="0.25">
      <c r="A31">
        <f t="shared" si="21"/>
        <v>0.875</v>
      </c>
      <c r="B31">
        <f t="shared" si="22"/>
        <v>1</v>
      </c>
      <c r="C31">
        <f t="shared" si="20"/>
        <v>0.9375</v>
      </c>
      <c r="D31">
        <f t="shared" si="23"/>
        <v>2445.9862962689094</v>
      </c>
      <c r="E31">
        <f t="shared" si="24"/>
        <v>0.125</v>
      </c>
      <c r="G31">
        <f t="shared" si="29"/>
        <v>2.09421023009258</v>
      </c>
      <c r="H31">
        <f t="shared" si="25"/>
        <v>3254952.9182975967</v>
      </c>
      <c r="I31">
        <f t="shared" si="26"/>
        <v>14174968.887092464</v>
      </c>
      <c r="J31">
        <f t="shared" si="30"/>
        <v>1.8645834179123069</v>
      </c>
      <c r="L31" s="2">
        <f t="shared" si="31"/>
        <v>0.98984548631709512</v>
      </c>
      <c r="M31">
        <f t="shared" si="27"/>
        <v>5.4881202231626958E-6</v>
      </c>
      <c r="N31">
        <f t="shared" si="28"/>
        <v>54440.140355163465</v>
      </c>
      <c r="O31" s="2">
        <f t="shared" si="32"/>
        <v>0.98984548621628499</v>
      </c>
    </row>
    <row r="32" spans="1:15" x14ac:dyDescent="0.25">
      <c r="A32">
        <f t="shared" si="21"/>
        <v>0.9375</v>
      </c>
      <c r="B32">
        <f t="shared" si="22"/>
        <v>1</v>
      </c>
      <c r="C32">
        <f t="shared" si="20"/>
        <v>0.96875</v>
      </c>
      <c r="D32">
        <f t="shared" si="23"/>
        <v>1078.7584213914488</v>
      </c>
      <c r="E32">
        <f t="shared" si="24"/>
        <v>6.25E-2</v>
      </c>
      <c r="G32">
        <f t="shared" si="29"/>
        <v>1.8645834179123069</v>
      </c>
      <c r="H32">
        <f t="shared" si="25"/>
        <v>1140196.0421035755</v>
      </c>
      <c r="I32">
        <f t="shared" si="26"/>
        <v>5467097.2426344864</v>
      </c>
      <c r="J32">
        <f t="shared" si="30"/>
        <v>1.6560273978708309</v>
      </c>
      <c r="L32" s="2">
        <f t="shared" si="31"/>
        <v>0.98984548621628499</v>
      </c>
      <c r="M32">
        <f t="shared" si="27"/>
        <v>1.255102688446641E-10</v>
      </c>
      <c r="N32">
        <f t="shared" si="28"/>
        <v>54440.140322244297</v>
      </c>
      <c r="O32" s="2">
        <f t="shared" si="32"/>
        <v>0.98984548621628266</v>
      </c>
    </row>
    <row r="33" spans="1:15" x14ac:dyDescent="0.25">
      <c r="A33">
        <f t="shared" si="21"/>
        <v>0.96875</v>
      </c>
      <c r="B33">
        <f t="shared" si="22"/>
        <v>1</v>
      </c>
      <c r="C33">
        <f t="shared" si="20"/>
        <v>0.984375</v>
      </c>
      <c r="D33">
        <f t="shared" si="23"/>
        <v>292.9803589598705</v>
      </c>
      <c r="E33">
        <f t="shared" si="24"/>
        <v>3.125E-2</v>
      </c>
      <c r="G33">
        <f t="shared" si="29"/>
        <v>1.6560273978708309</v>
      </c>
      <c r="H33">
        <f t="shared" si="25"/>
        <v>399336.77185879322</v>
      </c>
      <c r="I33">
        <f t="shared" si="26"/>
        <v>2110796.5564971692</v>
      </c>
      <c r="J33">
        <f t="shared" si="30"/>
        <v>1.4668396854740067</v>
      </c>
      <c r="L33" s="2">
        <f t="shared" si="31"/>
        <v>0.98984548621628266</v>
      </c>
      <c r="M33">
        <f t="shared" si="27"/>
        <v>-1.0186340659856796E-10</v>
      </c>
      <c r="N33">
        <f t="shared" si="28"/>
        <v>54440.14032223916</v>
      </c>
      <c r="O33" s="2">
        <f t="shared" si="32"/>
        <v>0.98984548621628454</v>
      </c>
    </row>
    <row r="34" spans="1:15" x14ac:dyDescent="0.25">
      <c r="A34">
        <f t="shared" si="21"/>
        <v>0.984375</v>
      </c>
      <c r="B34">
        <f t="shared" si="22"/>
        <v>1</v>
      </c>
      <c r="C34">
        <f t="shared" si="20"/>
        <v>0.9921875</v>
      </c>
      <c r="D34">
        <f t="shared" si="23"/>
        <v>-128.39949014802005</v>
      </c>
      <c r="E34">
        <f t="shared" si="24"/>
        <v>1.5625E-2</v>
      </c>
      <c r="G34">
        <f t="shared" si="29"/>
        <v>1.4668396854740067</v>
      </c>
      <c r="H34">
        <f t="shared" si="25"/>
        <v>139169.87717692583</v>
      </c>
      <c r="I34">
        <f t="shared" si="26"/>
        <v>821377.49618962745</v>
      </c>
      <c r="J34">
        <f t="shared" si="30"/>
        <v>1.2974049519653152</v>
      </c>
      <c r="L34" s="2">
        <f t="shared" si="31"/>
        <v>0.98984548621628454</v>
      </c>
      <c r="M34">
        <f t="shared" si="27"/>
        <v>4.7293724492192268E-11</v>
      </c>
      <c r="N34">
        <f t="shared" si="28"/>
        <v>54440.140322237312</v>
      </c>
      <c r="O34" s="2">
        <f t="shared" si="32"/>
        <v>0.98984548621628365</v>
      </c>
    </row>
    <row r="35" spans="1:15" x14ac:dyDescent="0.25">
      <c r="A35">
        <f>A34</f>
        <v>0.984375</v>
      </c>
      <c r="B35">
        <f>C34</f>
        <v>0.9921875</v>
      </c>
      <c r="C35">
        <f t="shared" si="20"/>
        <v>0.98828125</v>
      </c>
      <c r="D35">
        <f t="shared" si="23"/>
        <v>84.758923416888138</v>
      </c>
      <c r="E35">
        <f t="shared" si="24"/>
        <v>7.8125E-3</v>
      </c>
      <c r="G35">
        <f t="shared" si="29"/>
        <v>1.2974049519653152</v>
      </c>
      <c r="H35">
        <f t="shared" si="25"/>
        <v>47476.000988671782</v>
      </c>
      <c r="I35">
        <f t="shared" si="26"/>
        <v>329166.6105875377</v>
      </c>
      <c r="J35">
        <f t="shared" si="30"/>
        <v>1.1531740383136218</v>
      </c>
      <c r="L35" s="2">
        <f t="shared" si="31"/>
        <v>0.98984548621628365</v>
      </c>
      <c r="M35">
        <f t="shared" si="27"/>
        <v>4.1836756281554699E-11</v>
      </c>
      <c r="N35">
        <f t="shared" si="28"/>
        <v>54440.140322239553</v>
      </c>
      <c r="O35" s="2">
        <f t="shared" si="32"/>
        <v>0.98984548621628288</v>
      </c>
    </row>
    <row r="36" spans="1:15" x14ac:dyDescent="0.25">
      <c r="A36">
        <f>C35</f>
        <v>0.98828125</v>
      </c>
      <c r="B36">
        <f>B35</f>
        <v>0.9921875</v>
      </c>
      <c r="C36">
        <f t="shared" si="20"/>
        <v>0.990234375</v>
      </c>
      <c r="D36">
        <f t="shared" si="23"/>
        <v>-21.195875833702303</v>
      </c>
      <c r="E36">
        <f t="shared" si="24"/>
        <v>3.90625E-3</v>
      </c>
      <c r="G36">
        <f t="shared" si="29"/>
        <v>1.1531740383136218</v>
      </c>
      <c r="H36">
        <f t="shared" si="25"/>
        <v>15066.233866199393</v>
      </c>
      <c r="I36">
        <f t="shared" si="26"/>
        <v>143988.12226540747</v>
      </c>
      <c r="J36">
        <f t="shared" si="30"/>
        <v>1.0485387834803903</v>
      </c>
      <c r="L36" s="2">
        <f t="shared" si="31"/>
        <v>0.98984548621628288</v>
      </c>
      <c r="M36">
        <f t="shared" si="27"/>
        <v>-9.0949470177292824E-11</v>
      </c>
      <c r="N36">
        <f t="shared" si="28"/>
        <v>54440.140322239618</v>
      </c>
      <c r="O36" s="2">
        <f t="shared" si="32"/>
        <v>0.98984548621628454</v>
      </c>
    </row>
    <row r="37" spans="1:15" x14ac:dyDescent="0.25">
      <c r="A37">
        <f>A36</f>
        <v>0.98828125</v>
      </c>
      <c r="B37">
        <f>C36</f>
        <v>0.990234375</v>
      </c>
      <c r="C37">
        <f t="shared" si="20"/>
        <v>0.9892578125</v>
      </c>
      <c r="D37">
        <f t="shared" si="23"/>
        <v>31.936708744373391</v>
      </c>
      <c r="E37">
        <f t="shared" si="24"/>
        <v>1.953125E-3</v>
      </c>
      <c r="G37">
        <f t="shared" si="29"/>
        <v>1.0485387834803903</v>
      </c>
      <c r="H37">
        <f t="shared" si="25"/>
        <v>3829.9447921250867</v>
      </c>
      <c r="I37">
        <f t="shared" si="26"/>
        <v>77400.854508515215</v>
      </c>
      <c r="J37">
        <f t="shared" si="30"/>
        <v>0.99905683891473007</v>
      </c>
      <c r="L37" s="2">
        <f t="shared" si="31"/>
        <v>0.98984548621628454</v>
      </c>
      <c r="M37">
        <f t="shared" si="27"/>
        <v>4.7293724492192268E-11</v>
      </c>
      <c r="N37">
        <f t="shared" si="28"/>
        <v>54440.140322237312</v>
      </c>
      <c r="O37" s="2">
        <f t="shared" si="32"/>
        <v>0.98984548621628365</v>
      </c>
    </row>
    <row r="38" spans="1:15" x14ac:dyDescent="0.25">
      <c r="A38">
        <f>C37</f>
        <v>0.9892578125</v>
      </c>
      <c r="B38">
        <f>B37</f>
        <v>0.990234375</v>
      </c>
      <c r="C38">
        <f t="shared" si="20"/>
        <v>0.98974609375</v>
      </c>
      <c r="D38">
        <f t="shared" si="23"/>
        <v>5.4093269158802286</v>
      </c>
      <c r="E38">
        <f t="shared" si="24"/>
        <v>9.765625E-4</v>
      </c>
      <c r="G38">
        <f t="shared" si="29"/>
        <v>0.99905683891473007</v>
      </c>
      <c r="H38">
        <f t="shared" si="25"/>
        <v>515.58281730607268</v>
      </c>
      <c r="I38">
        <f t="shared" si="26"/>
        <v>57533.497020174298</v>
      </c>
      <c r="J38">
        <f t="shared" si="30"/>
        <v>0.99009540176924804</v>
      </c>
      <c r="L38" s="2">
        <f t="shared" si="31"/>
        <v>0.98984548621628365</v>
      </c>
      <c r="M38">
        <f t="shared" si="27"/>
        <v>4.1836756281554699E-11</v>
      </c>
      <c r="N38">
        <f t="shared" si="28"/>
        <v>54440.140322239553</v>
      </c>
      <c r="O38" s="2">
        <f t="shared" si="32"/>
        <v>0.98984548621628288</v>
      </c>
    </row>
    <row r="39" spans="1:15" x14ac:dyDescent="0.25">
      <c r="A39">
        <f>C38</f>
        <v>0.98974609375</v>
      </c>
      <c r="B39">
        <f>B38</f>
        <v>0.990234375</v>
      </c>
      <c r="C39">
        <f t="shared" si="20"/>
        <v>0.989990234375</v>
      </c>
      <c r="D39">
        <f t="shared" si="23"/>
        <v>-7.8835325317122624</v>
      </c>
      <c r="E39">
        <f t="shared" si="24"/>
        <v>4.8828125E-4</v>
      </c>
      <c r="G39">
        <f t="shared" si="29"/>
        <v>0.99009540176924804</v>
      </c>
      <c r="H39">
        <f t="shared" si="25"/>
        <v>13.615642244485571</v>
      </c>
      <c r="I39">
        <f t="shared" si="26"/>
        <v>54521.824182097189</v>
      </c>
      <c r="J39">
        <f t="shared" si="30"/>
        <v>0.98984567347330898</v>
      </c>
      <c r="L39" s="2">
        <f t="shared" si="31"/>
        <v>0.98984548621628288</v>
      </c>
      <c r="M39">
        <f t="shared" si="27"/>
        <v>-9.0949470177292824E-11</v>
      </c>
      <c r="N39">
        <f t="shared" si="28"/>
        <v>54440.140322239618</v>
      </c>
      <c r="O39" s="2">
        <f t="shared" si="32"/>
        <v>0.98984548621628454</v>
      </c>
    </row>
    <row r="40" spans="1:15" x14ac:dyDescent="0.25">
      <c r="A40">
        <f>A39</f>
        <v>0.98974609375</v>
      </c>
      <c r="B40">
        <f>C39</f>
        <v>0.989990234375</v>
      </c>
      <c r="C40">
        <f t="shared" si="20"/>
        <v>0.9898681640625</v>
      </c>
      <c r="D40">
        <f t="shared" si="23"/>
        <v>-1.2346691165839729</v>
      </c>
      <c r="E40">
        <f t="shared" si="24"/>
        <v>2.44140625E-4</v>
      </c>
      <c r="G40">
        <f t="shared" si="29"/>
        <v>0.98984567347330898</v>
      </c>
      <c r="H40">
        <f t="shared" si="25"/>
        <v>1.0194304526521591E-2</v>
      </c>
      <c r="I40">
        <f t="shared" si="26"/>
        <v>54440.201480397642</v>
      </c>
      <c r="J40">
        <f t="shared" si="30"/>
        <v>0.98984548621638768</v>
      </c>
      <c r="L40" s="2">
        <f t="shared" si="31"/>
        <v>0.98984548621628454</v>
      </c>
      <c r="M40">
        <f t="shared" si="27"/>
        <v>4.7293724492192268E-11</v>
      </c>
      <c r="N40">
        <f t="shared" si="28"/>
        <v>54440.140322237312</v>
      </c>
      <c r="O40" s="2">
        <f t="shared" si="32"/>
        <v>0.98984548621628365</v>
      </c>
    </row>
    <row r="41" spans="1:15" x14ac:dyDescent="0.25">
      <c r="A41">
        <f>A40</f>
        <v>0.98974609375</v>
      </c>
      <c r="B41">
        <f>C40</f>
        <v>0.9898681640625</v>
      </c>
      <c r="C41">
        <f t="shared" si="20"/>
        <v>0.98980712890625</v>
      </c>
      <c r="D41">
        <f t="shared" si="23"/>
        <v>2.0879370986313006</v>
      </c>
      <c r="E41">
        <f t="shared" si="24"/>
        <v>1.220703125E-4</v>
      </c>
      <c r="G41" s="1">
        <f t="shared" si="29"/>
        <v>0.98984548621638768</v>
      </c>
      <c r="H41">
        <f t="shared" si="25"/>
        <v>5.6770659284666181E-9</v>
      </c>
      <c r="I41">
        <f t="shared" si="26"/>
        <v>54440.140322274434</v>
      </c>
      <c r="J41" s="1">
        <f t="shared" si="30"/>
        <v>0.98984548621628343</v>
      </c>
      <c r="L41" s="1">
        <f t="shared" si="31"/>
        <v>0.98984548621628365</v>
      </c>
      <c r="M41">
        <f t="shared" si="27"/>
        <v>4.1836756281554699E-11</v>
      </c>
      <c r="N41">
        <f t="shared" si="28"/>
        <v>54440.140322239553</v>
      </c>
      <c r="O41" s="1">
        <f t="shared" si="32"/>
        <v>0.98984548621628288</v>
      </c>
    </row>
    <row r="42" spans="1:15" x14ac:dyDescent="0.25">
      <c r="A42">
        <f>C41</f>
        <v>0.98980712890625</v>
      </c>
      <c r="B42">
        <f>B41</f>
        <v>0.9898681640625</v>
      </c>
      <c r="C42">
        <f t="shared" si="20"/>
        <v>0.989837646484375</v>
      </c>
      <c r="D42">
        <f t="shared" si="23"/>
        <v>0.42678606868867064</v>
      </c>
      <c r="E42">
        <f t="shared" si="24"/>
        <v>6.103515625E-5</v>
      </c>
      <c r="G42" s="1">
        <f t="shared" si="29"/>
        <v>0.98984548621628343</v>
      </c>
      <c r="H42">
        <f t="shared" si="25"/>
        <v>4.1836756281554699E-11</v>
      </c>
      <c r="I42">
        <f t="shared" si="26"/>
        <v>54440.140322240382</v>
      </c>
      <c r="J42" s="1">
        <f t="shared" si="30"/>
        <v>0.98984548621628266</v>
      </c>
      <c r="L42" s="1">
        <f t="shared" si="31"/>
        <v>0.98984548621628288</v>
      </c>
      <c r="M42">
        <f t="shared" si="27"/>
        <v>-9.0949470177292824E-11</v>
      </c>
      <c r="N42">
        <f t="shared" si="28"/>
        <v>54440.140322239618</v>
      </c>
      <c r="O42" s="1">
        <f t="shared" si="32"/>
        <v>0.98984548621628454</v>
      </c>
    </row>
    <row r="43" spans="1:15" x14ac:dyDescent="0.25">
      <c r="A43">
        <f>C42</f>
        <v>0.989837646484375</v>
      </c>
      <c r="B43">
        <f>B42</f>
        <v>0.9898681640625</v>
      </c>
      <c r="C43">
        <f t="shared" si="20"/>
        <v>0.9898529052734375</v>
      </c>
      <c r="D43">
        <f t="shared" si="23"/>
        <v>-0.40390350104098616</v>
      </c>
      <c r="E43">
        <f t="shared" si="24"/>
        <v>3.0517578125E-5</v>
      </c>
      <c r="G43" s="1">
        <f t="shared" si="29"/>
        <v>0.98984548621628266</v>
      </c>
      <c r="H43">
        <f t="shared" si="25"/>
        <v>-1.0186340659856796E-10</v>
      </c>
      <c r="I43">
        <f t="shared" si="26"/>
        <v>54440.14032223916</v>
      </c>
      <c r="J43" s="1">
        <f t="shared" si="30"/>
        <v>0.98984548621628454</v>
      </c>
      <c r="L43" s="1">
        <f t="shared" si="31"/>
        <v>0.98984548621628454</v>
      </c>
      <c r="M43">
        <f t="shared" si="27"/>
        <v>4.7293724492192268E-11</v>
      </c>
      <c r="N43">
        <f t="shared" si="28"/>
        <v>54440.140322237312</v>
      </c>
      <c r="O43" s="1">
        <f t="shared" si="32"/>
        <v>0.98984548621628365</v>
      </c>
    </row>
    <row r="44" spans="1:15" x14ac:dyDescent="0.25">
      <c r="A44">
        <f>A43</f>
        <v>0.989837646484375</v>
      </c>
      <c r="B44">
        <f>C43</f>
        <v>0.9898529052734375</v>
      </c>
      <c r="C44">
        <f t="shared" si="20"/>
        <v>0.98984527587890625</v>
      </c>
      <c r="D44">
        <f t="shared" si="23"/>
        <v>1.1450789117589011E-2</v>
      </c>
      <c r="E44">
        <f t="shared" si="24"/>
        <v>1.52587890625E-5</v>
      </c>
      <c r="G44" s="1">
        <f t="shared" si="29"/>
        <v>0.98984548621628454</v>
      </c>
      <c r="H44">
        <f t="shared" si="25"/>
        <v>4.7293724492192268E-11</v>
      </c>
      <c r="I44">
        <f t="shared" si="26"/>
        <v>54440.140322237312</v>
      </c>
      <c r="J44" s="1">
        <f t="shared" si="30"/>
        <v>0.98984548621628365</v>
      </c>
      <c r="L44" s="1">
        <f t="shared" si="31"/>
        <v>0.98984548621628365</v>
      </c>
      <c r="M44">
        <f t="shared" si="27"/>
        <v>4.1836756281554699E-11</v>
      </c>
      <c r="N44">
        <f t="shared" si="28"/>
        <v>54440.140322239553</v>
      </c>
      <c r="O44" s="1">
        <f t="shared" si="32"/>
        <v>0.98984548621628288</v>
      </c>
    </row>
    <row r="45" spans="1:15" x14ac:dyDescent="0.25">
      <c r="A45">
        <f>C44</f>
        <v>0.98984527587890625</v>
      </c>
      <c r="B45">
        <f>B44</f>
        <v>0.9898529052734375</v>
      </c>
      <c r="C45">
        <f t="shared" si="20"/>
        <v>0.98984909057617188</v>
      </c>
      <c r="D45">
        <f t="shared" si="23"/>
        <v>-0.19622397957755311</v>
      </c>
      <c r="E45">
        <f t="shared" si="24"/>
        <v>7.62939453125E-6</v>
      </c>
      <c r="G45" s="1">
        <f t="shared" si="29"/>
        <v>0.98984548621628365</v>
      </c>
      <c r="H45">
        <f t="shared" si="25"/>
        <v>4.1836756281554699E-11</v>
      </c>
      <c r="I45">
        <f t="shared" si="26"/>
        <v>54440.140322239553</v>
      </c>
      <c r="J45" s="1">
        <f t="shared" si="30"/>
        <v>0.98984548621628288</v>
      </c>
      <c r="L45" s="1">
        <f t="shared" si="31"/>
        <v>0.98984548621628288</v>
      </c>
      <c r="M45">
        <f t="shared" si="27"/>
        <v>-9.0949470177292824E-11</v>
      </c>
      <c r="N45">
        <f t="shared" si="28"/>
        <v>54440.140322239618</v>
      </c>
      <c r="O45" s="1">
        <f t="shared" si="32"/>
        <v>0.98984548621628454</v>
      </c>
    </row>
    <row r="46" spans="1:15" x14ac:dyDescent="0.25">
      <c r="A46">
        <f>A45</f>
        <v>0.98984527587890625</v>
      </c>
      <c r="B46">
        <f>C45</f>
        <v>0.98984909057617188</v>
      </c>
      <c r="C46">
        <f t="shared" si="20"/>
        <v>0.98984718322753906</v>
      </c>
      <c r="D46">
        <f t="shared" si="23"/>
        <v>-9.2386001169870724E-2</v>
      </c>
      <c r="E46">
        <f t="shared" si="24"/>
        <v>3.814697265625E-6</v>
      </c>
      <c r="G46" s="1">
        <f t="shared" si="29"/>
        <v>0.98984548621628288</v>
      </c>
      <c r="H46">
        <f t="shared" si="25"/>
        <v>-9.0949470177292824E-11</v>
      </c>
      <c r="I46">
        <f t="shared" si="26"/>
        <v>54440.140322239618</v>
      </c>
      <c r="J46" s="1">
        <f t="shared" si="30"/>
        <v>0.98984548621628454</v>
      </c>
      <c r="L46" s="1">
        <f t="shared" si="31"/>
        <v>0.98984548621628454</v>
      </c>
      <c r="M46">
        <f t="shared" si="27"/>
        <v>4.7293724492192268E-11</v>
      </c>
      <c r="N46">
        <f t="shared" si="28"/>
        <v>54440.140322237312</v>
      </c>
      <c r="O46" s="1">
        <f t="shared" si="32"/>
        <v>0.98984548621628365</v>
      </c>
    </row>
    <row r="47" spans="1:15" x14ac:dyDescent="0.25">
      <c r="A47">
        <f>A46</f>
        <v>0.98984527587890625</v>
      </c>
      <c r="B47">
        <f>C46</f>
        <v>0.98984718322753906</v>
      </c>
      <c r="E47">
        <f t="shared" si="24"/>
        <v>1.9073486328125E-6</v>
      </c>
    </row>
    <row r="49" spans="3:14" x14ac:dyDescent="0.25">
      <c r="C49" t="s">
        <v>5</v>
      </c>
      <c r="D49" t="s">
        <v>6</v>
      </c>
      <c r="E49" t="s">
        <v>11</v>
      </c>
      <c r="G49" t="s">
        <v>5</v>
      </c>
      <c r="H49" t="s">
        <v>6</v>
      </c>
      <c r="I49" t="s">
        <v>11</v>
      </c>
      <c r="L49" t="s">
        <v>5</v>
      </c>
      <c r="M49" t="s">
        <v>6</v>
      </c>
      <c r="N49" t="s">
        <v>12</v>
      </c>
    </row>
    <row r="50" spans="3:14" x14ac:dyDescent="0.25">
      <c r="C50">
        <f>(A47+B47)/2</f>
        <v>0.98984622955322266</v>
      </c>
      <c r="D50">
        <f>C50^12</f>
        <v>0.88473416359760637</v>
      </c>
      <c r="E50">
        <f>100*(1/D50-1)</f>
        <v>13.028301736838843</v>
      </c>
      <c r="G50">
        <f>J40</f>
        <v>0.98984548621638768</v>
      </c>
      <c r="H50">
        <f>G50^12</f>
        <v>0.88472619081043558</v>
      </c>
      <c r="I50">
        <f>100*(1/H50-1)</f>
        <v>13.029320301230163</v>
      </c>
      <c r="L50">
        <f>O40</f>
        <v>0.98984548621628365</v>
      </c>
      <c r="M50">
        <f>L50^12</f>
        <v>0.8847261908093198</v>
      </c>
      <c r="N50">
        <f>100*(1/M50-1)</f>
        <v>13.029320301372715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BACINELLO ANNA RITA</dc:creator>
  <cp:lastModifiedBy>BACINELLO ANNA RITA</cp:lastModifiedBy>
  <dcterms:created xsi:type="dcterms:W3CDTF">2016-11-22T10:43:48Z</dcterms:created>
  <dcterms:modified xsi:type="dcterms:W3CDTF">2016-11-23T10:49:01Z</dcterms:modified>
</cp:coreProperties>
</file>