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530" windowHeight="6690" activeTab="1"/>
  </bookViews>
  <sheets>
    <sheet name="SCRITTA" sheetId="1" r:id="rId1"/>
    <sheet name="RelazioneLinearePositiva" sheetId="2" r:id="rId2"/>
    <sheet name="AssenzaRelazion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<sst xmlns="http://schemas.openxmlformats.org/spreadsheetml/2006/main" count="69" uniqueCount="33">
  <si>
    <t>x</t>
  </si>
  <si>
    <t>segno rumore</t>
  </si>
  <si>
    <t>rumore</t>
  </si>
  <si>
    <r>
      <t>pearson</t>
    </r>
    <r>
      <rPr>
        <b/>
        <sz val="12"/>
        <rFont val="Arial"/>
        <family val="2"/>
      </rPr>
      <t xml:space="preserve"> r</t>
    </r>
  </si>
  <si>
    <t>rumore aggiunto</t>
  </si>
  <si>
    <t>slope teorica</t>
  </si>
  <si>
    <t>intercetta teorica</t>
  </si>
  <si>
    <t>y teorica</t>
  </si>
  <si>
    <t>y effettiva= y+rumore</t>
  </si>
  <si>
    <t>Parametri</t>
  </si>
  <si>
    <t>intercetta</t>
  </si>
  <si>
    <t>coeff ang</t>
  </si>
  <si>
    <t>ZxZy</t>
  </si>
  <si>
    <t>Zx</t>
  </si>
  <si>
    <t>Zy</t>
  </si>
  <si>
    <t>(y-Y)^2</t>
  </si>
  <si>
    <t>yp</t>
  </si>
  <si>
    <t>residui^2</t>
  </si>
  <si>
    <t>Devianza totale</t>
  </si>
  <si>
    <t>y-yp</t>
  </si>
  <si>
    <t>Residui</t>
  </si>
  <si>
    <t>somma devianza Totale</t>
  </si>
  <si>
    <t xml:space="preserve">R^2= </t>
  </si>
  <si>
    <t>somma devianza residui</t>
  </si>
  <si>
    <t>(F6-AVERAGE($F$6:$F$37))^2</t>
  </si>
  <si>
    <t>B6*$H$8+$H$7</t>
  </si>
  <si>
    <t>F6-Q6</t>
  </si>
  <si>
    <t>R6^2</t>
  </si>
  <si>
    <t>SUM(S6:S37)</t>
  </si>
  <si>
    <t>SUM(P6:P37)</t>
  </si>
  <si>
    <t>1-U6/U7</t>
  </si>
  <si>
    <t>y predetti</t>
  </si>
  <si>
    <t>Devianza residui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</si>
</sst>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"/>
    <numFmt numFmtId="165" formatCode="0.000000000"/>
    <numFmt numFmtId="166" formatCode="0.0000000000"/>
    <numFmt numFmtId="167" formatCode="0.00000000000"/>
    <numFmt numFmtId="168" formatCode="0.0000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000000"/>
    <numFmt numFmtId="176" formatCode="0.00000000000000"/>
    <numFmt numFmtId="177" formatCode="0.0000000000000000"/>
    <numFmt numFmtId="178" formatCode="0.00000000000000000"/>
    <numFmt numFmtId="179" formatCode="0.0000000000000"/>
  </numFmts>
  <fonts count="19">
    <font>
      <sz val="10"/>
      <name val="Arial"/>
      <family val="0"/>
    </font>
    <font>
      <sz val="8"/>
      <name val="Arial"/>
      <family val="0"/>
    </font>
    <font>
      <sz val="8.75"/>
      <name val="Arial"/>
      <family val="2"/>
    </font>
    <font>
      <sz val="5"/>
      <name val="Arial"/>
      <family val="0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4"/>
      <color indexed="52"/>
      <name val="Arial"/>
      <family val="2"/>
    </font>
    <font>
      <sz val="10.25"/>
      <name val="Arial"/>
      <family val="2"/>
    </font>
    <font>
      <b/>
      <i/>
      <sz val="12"/>
      <color indexed="10"/>
      <name val="Arial"/>
      <family val="2"/>
    </font>
    <font>
      <b/>
      <sz val="10.25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3" fontId="5" fillId="0" borderId="0" xfId="0" applyNumberFormat="1" applyFont="1" applyAlignment="1">
      <alignment/>
    </xf>
    <xf numFmtId="173" fontId="0" fillId="0" borderId="1" xfId="0" applyNumberFormat="1" applyBorder="1" applyAlignment="1">
      <alignment/>
    </xf>
    <xf numFmtId="173" fontId="0" fillId="0" borderId="2" xfId="0" applyNumberFormat="1" applyBorder="1" applyAlignment="1">
      <alignment/>
    </xf>
    <xf numFmtId="173" fontId="0" fillId="0" borderId="3" xfId="0" applyNumberForma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3" fontId="0" fillId="0" borderId="6" xfId="0" applyNumberFormat="1" applyBorder="1" applyAlignment="1">
      <alignment horizontal="center"/>
    </xf>
    <xf numFmtId="173" fontId="0" fillId="0" borderId="7" xfId="0" applyNumberFormat="1" applyBorder="1" applyAlignment="1">
      <alignment horizontal="center"/>
    </xf>
    <xf numFmtId="173" fontId="0" fillId="0" borderId="8" xfId="0" applyNumberFormat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173" fontId="0" fillId="0" borderId="16" xfId="0" applyNumberFormat="1" applyBorder="1" applyAlignment="1">
      <alignment/>
    </xf>
    <xf numFmtId="173" fontId="5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12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73" fontId="13" fillId="2" borderId="0" xfId="0" applyNumberFormat="1" applyFont="1" applyFill="1" applyAlignment="1">
      <alignment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174" fontId="7" fillId="0" borderId="0" xfId="0" applyNumberFormat="1" applyFont="1" applyFill="1" applyBorder="1" applyAlignment="1">
      <alignment horizontal="center"/>
    </xf>
    <xf numFmtId="173" fontId="6" fillId="0" borderId="18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8" fillId="2" borderId="0" xfId="0" applyFont="1" applyFill="1" applyBorder="1" applyAlignment="1">
      <alignment/>
    </xf>
    <xf numFmtId="173" fontId="6" fillId="0" borderId="9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33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34" xfId="0" applyBorder="1" applyAlignment="1">
      <alignment/>
    </xf>
    <xf numFmtId="2" fontId="0" fillId="0" borderId="14" xfId="0" applyNumberForma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2" fontId="0" fillId="0" borderId="35" xfId="0" applyNumberFormat="1" applyFill="1" applyBorder="1" applyAlignment="1">
      <alignment horizontal="center"/>
    </xf>
    <xf numFmtId="173" fontId="0" fillId="0" borderId="36" xfId="0" applyNumberFormat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174" fontId="7" fillId="0" borderId="27" xfId="0" applyNumberFormat="1" applyFont="1" applyFill="1" applyBorder="1" applyAlignment="1">
      <alignment horizontal="center"/>
    </xf>
    <xf numFmtId="173" fontId="0" fillId="0" borderId="28" xfId="0" applyNumberFormat="1" applyBorder="1" applyAlignment="1">
      <alignment horizontal="center"/>
    </xf>
    <xf numFmtId="0" fontId="3" fillId="0" borderId="0" xfId="0" applyFont="1" applyAlignment="1">
      <alignment/>
    </xf>
    <xf numFmtId="0" fontId="15" fillId="0" borderId="18" xfId="0" applyFont="1" applyBorder="1" applyAlignment="1">
      <alignment horizontal="center"/>
    </xf>
    <xf numFmtId="2" fontId="6" fillId="0" borderId="35" xfId="0" applyNumberFormat="1" applyFont="1" applyFill="1" applyBorder="1" applyAlignment="1">
      <alignment horizontal="center" vertical="top" wrapText="1"/>
    </xf>
    <xf numFmtId="174" fontId="6" fillId="0" borderId="0" xfId="0" applyNumberFormat="1" applyFont="1" applyFill="1" applyBorder="1" applyAlignment="1">
      <alignment horizontal="center" vertical="top" wrapText="1"/>
    </xf>
    <xf numFmtId="173" fontId="6" fillId="0" borderId="3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8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y = 0.6317x + 2.4681
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SCRITTA!$B$6:$B$37</c:f>
              <c:numCache/>
            </c:numRef>
          </c:xVal>
          <c:yVal>
            <c:numRef>
              <c:f>SCRITTA!$F$6:$F$37</c:f>
              <c:numCache>
                <c:ptCount val="32"/>
                <c:pt idx="0">
                  <c:v>0.2908990870051613</c:v>
                </c:pt>
                <c:pt idx="1">
                  <c:v>-2.293690964435339</c:v>
                </c:pt>
                <c:pt idx="2">
                  <c:v>1.2846369691571402</c:v>
                </c:pt>
                <c:pt idx="3">
                  <c:v>-0.5849671312660627</c:v>
                </c:pt>
                <c:pt idx="4">
                  <c:v>2.6422153941992215</c:v>
                </c:pt>
                <c:pt idx="5">
                  <c:v>-0.628335489042191</c:v>
                </c:pt>
                <c:pt idx="6">
                  <c:v>1.321601059457306</c:v>
                </c:pt>
                <c:pt idx="7">
                  <c:v>-0.5085498382965046</c:v>
                </c:pt>
                <c:pt idx="8">
                  <c:v>3.616669101182184</c:v>
                </c:pt>
                <c:pt idx="9">
                  <c:v>5.043006499604404</c:v>
                </c:pt>
                <c:pt idx="10">
                  <c:v>3.248256556860345</c:v>
                </c:pt>
                <c:pt idx="11">
                  <c:v>5.912399957575492</c:v>
                </c:pt>
                <c:pt idx="12">
                  <c:v>4.41345396535251</c:v>
                </c:pt>
                <c:pt idx="13">
                  <c:v>3.9750331365268536</c:v>
                </c:pt>
                <c:pt idx="14">
                  <c:v>6.551305302483225</c:v>
                </c:pt>
                <c:pt idx="15">
                  <c:v>6.366209150758348</c:v>
                </c:pt>
                <c:pt idx="16">
                  <c:v>7.114253329923827</c:v>
                </c:pt>
                <c:pt idx="17">
                  <c:v>6.499143202774917</c:v>
                </c:pt>
                <c:pt idx="18">
                  <c:v>3.4670706412698307</c:v>
                </c:pt>
                <c:pt idx="19">
                  <c:v>3.670352489760236</c:v>
                </c:pt>
                <c:pt idx="20">
                  <c:v>5.678736783222638</c:v>
                </c:pt>
                <c:pt idx="21">
                  <c:v>7.837816756014552</c:v>
                </c:pt>
                <c:pt idx="22">
                  <c:v>7.033614224741692</c:v>
                </c:pt>
                <c:pt idx="23">
                  <c:v>6.052845577890517</c:v>
                </c:pt>
                <c:pt idx="24">
                  <c:v>4.984068426463422</c:v>
                </c:pt>
                <c:pt idx="25">
                  <c:v>9.64443644929703</c:v>
                </c:pt>
                <c:pt idx="26">
                  <c:v>8.68633506770071</c:v>
                </c:pt>
                <c:pt idx="27">
                  <c:v>6.15013483836843</c:v>
                </c:pt>
                <c:pt idx="28">
                  <c:v>7.302608695806118</c:v>
                </c:pt>
                <c:pt idx="29">
                  <c:v>10.729139195671411</c:v>
                </c:pt>
                <c:pt idx="30">
                  <c:v>9.39272032625609</c:v>
                </c:pt>
                <c:pt idx="31">
                  <c:v>9.209198527008589</c:v>
                </c:pt>
              </c:numCache>
            </c:numRef>
          </c:yVal>
          <c:smooth val="0"/>
        </c:ser>
        <c:axId val="54543964"/>
        <c:axId val="21133629"/>
      </c:scatterChart>
      <c:valAx>
        <c:axId val="54543964"/>
        <c:scaling>
          <c:orientation val="minMax"/>
          <c:max val="25"/>
          <c:min val="-25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1133629"/>
        <c:crosses val="autoZero"/>
        <c:crossBetween val="midCat"/>
        <c:dispUnits/>
        <c:majorUnit val="25"/>
      </c:valAx>
      <c:valAx>
        <c:axId val="21133629"/>
        <c:scaling>
          <c:orientation val="minMax"/>
          <c:max val="25"/>
          <c:min val="-25"/>
        </c:scaling>
        <c:axPos val="l"/>
        <c:delete val="0"/>
        <c:numFmt formatCode="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4543964"/>
        <c:crosses val="autoZero"/>
        <c:crossBetween val="midCat"/>
        <c:dispUnits/>
        <c:majorUnit val="25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5"/>
          <c:y val="0.005"/>
          <c:w val="0.86725"/>
          <c:h val="0.92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SCRITTA!$Q$6:$Q$37</c:f>
              <c:strCache/>
            </c:strRef>
          </c:xVal>
          <c:yVal>
            <c:numRef>
              <c:f>SCRITTA!$R$6:$R$37</c:f>
              <c:numCache/>
            </c:numRef>
          </c:yVal>
          <c:smooth val="0"/>
        </c:ser>
        <c:axId val="55984934"/>
        <c:axId val="34102359"/>
      </c:scatterChart>
      <c:valAx>
        <c:axId val="55984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Valori predetti</a:t>
                </a:r>
              </a:p>
            </c:rich>
          </c:tx>
          <c:layout>
            <c:manualLayout>
              <c:xMode val="factor"/>
              <c:yMode val="factor"/>
              <c:x val="0.01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34102359"/>
        <c:crosses val="autoZero"/>
        <c:crossBetween val="midCat"/>
        <c:dispUnits/>
      </c:valAx>
      <c:valAx>
        <c:axId val="34102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Residui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55984934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8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y = 0.6317x + 2.4681
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RelazioneLinearePositiva!$B$6:$B$37</c:f>
              <c:numCache/>
            </c:numRef>
          </c:xVal>
          <c:yVal>
            <c:numRef>
              <c:f>RelazioneLinearePositiva!$F$6:$F$37</c:f>
              <c:numCache>
                <c:ptCount val="32"/>
                <c:pt idx="0">
                  <c:v>11.409652200357957</c:v>
                </c:pt>
                <c:pt idx="1">
                  <c:v>-13.440411984326058</c:v>
                </c:pt>
                <c:pt idx="2">
                  <c:v>13.824332315914212</c:v>
                </c:pt>
                <c:pt idx="3">
                  <c:v>13.834927709219478</c:v>
                </c:pt>
                <c:pt idx="4">
                  <c:v>18.469635629426914</c:v>
                </c:pt>
                <c:pt idx="5">
                  <c:v>5.779126275356967</c:v>
                </c:pt>
                <c:pt idx="6">
                  <c:v>-8.2453080700776</c:v>
                </c:pt>
                <c:pt idx="7">
                  <c:v>0.28432999938958226</c:v>
                </c:pt>
                <c:pt idx="8">
                  <c:v>-9.56283949422142</c:v>
                </c:pt>
                <c:pt idx="9">
                  <c:v>-8.771429959189858</c:v>
                </c:pt>
                <c:pt idx="10">
                  <c:v>-15.7610361450301</c:v>
                </c:pt>
                <c:pt idx="11">
                  <c:v>17.768584223632917</c:v>
                </c:pt>
                <c:pt idx="12">
                  <c:v>12.591689915330043</c:v>
                </c:pt>
                <c:pt idx="13">
                  <c:v>20.155694361487967</c:v>
                </c:pt>
                <c:pt idx="14">
                  <c:v>6.8207103476459245</c:v>
                </c:pt>
                <c:pt idx="15">
                  <c:v>13.785716693627162</c:v>
                </c:pt>
                <c:pt idx="16">
                  <c:v>17.690390844547778</c:v>
                </c:pt>
                <c:pt idx="17">
                  <c:v>15.338233324603038</c:v>
                </c:pt>
                <c:pt idx="18">
                  <c:v>-3.829574832710958</c:v>
                </c:pt>
                <c:pt idx="19">
                  <c:v>21.824411859357472</c:v>
                </c:pt>
                <c:pt idx="20">
                  <c:v>6.14537932450691</c:v>
                </c:pt>
                <c:pt idx="21">
                  <c:v>4.167728118999781</c:v>
                </c:pt>
                <c:pt idx="22">
                  <c:v>2.232589102671378</c:v>
                </c:pt>
                <c:pt idx="23">
                  <c:v>26.781090430443477</c:v>
                </c:pt>
                <c:pt idx="24">
                  <c:v>26.93728634912692</c:v>
                </c:pt>
                <c:pt idx="25">
                  <c:v>10.780410027870643</c:v>
                </c:pt>
                <c:pt idx="26">
                  <c:v>14.675409239144173</c:v>
                </c:pt>
                <c:pt idx="27">
                  <c:v>17.305669445186467</c:v>
                </c:pt>
                <c:pt idx="28">
                  <c:v>9.668503255747016</c:v>
                </c:pt>
                <c:pt idx="29">
                  <c:v>2.4181450161122093</c:v>
                </c:pt>
                <c:pt idx="30">
                  <c:v>17.216846738736017</c:v>
                </c:pt>
                <c:pt idx="31">
                  <c:v>17.604066052424564</c:v>
                </c:pt>
              </c:numCache>
            </c:numRef>
          </c:yVal>
          <c:smooth val="0"/>
        </c:ser>
        <c:axId val="38485776"/>
        <c:axId val="10827665"/>
      </c:scatterChart>
      <c:valAx>
        <c:axId val="38485776"/>
        <c:scaling>
          <c:orientation val="minMax"/>
          <c:max val="25"/>
          <c:min val="-25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0827665"/>
        <c:crosses val="autoZero"/>
        <c:crossBetween val="midCat"/>
        <c:dispUnits/>
        <c:majorUnit val="25"/>
      </c:valAx>
      <c:valAx>
        <c:axId val="10827665"/>
        <c:scaling>
          <c:orientation val="minMax"/>
          <c:max val="25"/>
          <c:min val="-25"/>
        </c:scaling>
        <c:axPos val="l"/>
        <c:delete val="0"/>
        <c:numFmt formatCode="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8485776"/>
        <c:crosses val="autoZero"/>
        <c:crossBetween val="midCat"/>
        <c:dispUnits/>
        <c:majorUnit val="25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25"/>
          <c:y val="0.00525"/>
          <c:w val="0.86475"/>
          <c:h val="0.92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RelazioneLinearePositiva!$Q$6:$Q$37</c:f>
              <c:numCache>
                <c:ptCount val="32"/>
                <c:pt idx="0">
                  <c:v>2.3849838873565177</c:v>
                </c:pt>
                <c:pt idx="1">
                  <c:v>2.3849838873565177</c:v>
                </c:pt>
                <c:pt idx="2">
                  <c:v>3.2582358620227776</c:v>
                </c:pt>
                <c:pt idx="3">
                  <c:v>3.2582358620227776</c:v>
                </c:pt>
                <c:pt idx="4">
                  <c:v>4.131487836689038</c:v>
                </c:pt>
                <c:pt idx="5">
                  <c:v>4.131487836689038</c:v>
                </c:pt>
                <c:pt idx="6">
                  <c:v>5.004739811355298</c:v>
                </c:pt>
                <c:pt idx="7">
                  <c:v>5.004739811355298</c:v>
                </c:pt>
                <c:pt idx="8">
                  <c:v>5.877991786021558</c:v>
                </c:pt>
                <c:pt idx="9">
                  <c:v>5.877991786021558</c:v>
                </c:pt>
                <c:pt idx="10">
                  <c:v>6.751243760687818</c:v>
                </c:pt>
                <c:pt idx="11">
                  <c:v>6.751243760687818</c:v>
                </c:pt>
                <c:pt idx="12">
                  <c:v>7.624495735354078</c:v>
                </c:pt>
                <c:pt idx="13">
                  <c:v>7.624495735354078</c:v>
                </c:pt>
                <c:pt idx="14">
                  <c:v>8.497747710020338</c:v>
                </c:pt>
                <c:pt idx="15">
                  <c:v>8.497747710020338</c:v>
                </c:pt>
                <c:pt idx="16">
                  <c:v>9.370999684686598</c:v>
                </c:pt>
                <c:pt idx="17">
                  <c:v>9.370999684686598</c:v>
                </c:pt>
                <c:pt idx="18">
                  <c:v>10.244251659352859</c:v>
                </c:pt>
                <c:pt idx="19">
                  <c:v>10.244251659352859</c:v>
                </c:pt>
                <c:pt idx="20">
                  <c:v>11.11750363401912</c:v>
                </c:pt>
                <c:pt idx="21">
                  <c:v>11.11750363401912</c:v>
                </c:pt>
                <c:pt idx="22">
                  <c:v>11.99075560868538</c:v>
                </c:pt>
                <c:pt idx="23">
                  <c:v>11.99075560868538</c:v>
                </c:pt>
                <c:pt idx="24">
                  <c:v>12.86400758335164</c:v>
                </c:pt>
                <c:pt idx="25">
                  <c:v>12.86400758335164</c:v>
                </c:pt>
                <c:pt idx="26">
                  <c:v>13.737259558017897</c:v>
                </c:pt>
                <c:pt idx="27">
                  <c:v>13.737259558017897</c:v>
                </c:pt>
                <c:pt idx="28">
                  <c:v>14.610511532684157</c:v>
                </c:pt>
                <c:pt idx="29">
                  <c:v>14.610511532684157</c:v>
                </c:pt>
                <c:pt idx="30">
                  <c:v>15.483763507350417</c:v>
                </c:pt>
                <c:pt idx="31">
                  <c:v>15.483763507350417</c:v>
                </c:pt>
              </c:numCache>
            </c:numRef>
          </c:xVal>
          <c:yVal>
            <c:numRef>
              <c:f>RelazioneLinearePositiva!$R$6:$R$37</c:f>
              <c:numCache>
                <c:ptCount val="32"/>
                <c:pt idx="0">
                  <c:v>9.02466831300144</c:v>
                </c:pt>
                <c:pt idx="1">
                  <c:v>-15.825395871682575</c:v>
                </c:pt>
                <c:pt idx="2">
                  <c:v>10.566096453891435</c:v>
                </c:pt>
                <c:pt idx="3">
                  <c:v>10.5766918471967</c:v>
                </c:pt>
                <c:pt idx="4">
                  <c:v>14.338147792737876</c:v>
                </c:pt>
                <c:pt idx="5">
                  <c:v>1.6476384386679293</c:v>
                </c:pt>
                <c:pt idx="6">
                  <c:v>-13.250047881432899</c:v>
                </c:pt>
                <c:pt idx="7">
                  <c:v>-4.720409811965716</c:v>
                </c:pt>
                <c:pt idx="8">
                  <c:v>-15.440831280242978</c:v>
                </c:pt>
                <c:pt idx="9">
                  <c:v>-14.649421745211416</c:v>
                </c:pt>
                <c:pt idx="10">
                  <c:v>-22.512279905717918</c:v>
                </c:pt>
                <c:pt idx="11">
                  <c:v>11.0173404629451</c:v>
                </c:pt>
                <c:pt idx="12">
                  <c:v>4.967194179975966</c:v>
                </c:pt>
                <c:pt idx="13">
                  <c:v>12.53119862613389</c:v>
                </c:pt>
                <c:pt idx="14">
                  <c:v>-1.6770373623744135</c:v>
                </c:pt>
                <c:pt idx="15">
                  <c:v>5.287968983606824</c:v>
                </c:pt>
                <c:pt idx="16">
                  <c:v>8.31939115986118</c:v>
                </c:pt>
                <c:pt idx="17">
                  <c:v>5.96723363991644</c:v>
                </c:pt>
                <c:pt idx="18">
                  <c:v>-14.073826492063816</c:v>
                </c:pt>
                <c:pt idx="19">
                  <c:v>11.580160200004613</c:v>
                </c:pt>
                <c:pt idx="20">
                  <c:v>-4.972124309512209</c:v>
                </c:pt>
                <c:pt idx="21">
                  <c:v>-6.949775515019338</c:v>
                </c:pt>
                <c:pt idx="22">
                  <c:v>-9.758166506014001</c:v>
                </c:pt>
                <c:pt idx="23">
                  <c:v>14.790334821758098</c:v>
                </c:pt>
                <c:pt idx="24">
                  <c:v>14.073278765775282</c:v>
                </c:pt>
                <c:pt idx="25">
                  <c:v>-2.0835975554809973</c:v>
                </c:pt>
                <c:pt idx="26">
                  <c:v>0.9381496811262764</c:v>
                </c:pt>
                <c:pt idx="27">
                  <c:v>3.5684098871685705</c:v>
                </c:pt>
                <c:pt idx="28">
                  <c:v>-4.942008276937141</c:v>
                </c:pt>
                <c:pt idx="29">
                  <c:v>-12.192366516571948</c:v>
                </c:pt>
                <c:pt idx="30">
                  <c:v>1.7330832313855993</c:v>
                </c:pt>
                <c:pt idx="31">
                  <c:v>2.1203025450741464</c:v>
                </c:pt>
              </c:numCache>
            </c:numRef>
          </c:yVal>
          <c:smooth val="0"/>
        </c:ser>
        <c:axId val="30340122"/>
        <c:axId val="4625643"/>
      </c:scatterChart>
      <c:valAx>
        <c:axId val="30340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Valori predetti</a:t>
                </a:r>
              </a:p>
            </c:rich>
          </c:tx>
          <c:layout>
            <c:manualLayout>
              <c:xMode val="factor"/>
              <c:yMode val="factor"/>
              <c:x val="0.01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4625643"/>
        <c:crosses val="autoZero"/>
        <c:crossBetween val="midCat"/>
        <c:dispUnits/>
      </c:valAx>
      <c:valAx>
        <c:axId val="4625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Residui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30340122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8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AssenzaRelazione!$B$7:$B$38</c:f>
              <c:numCache/>
            </c:numRef>
          </c:xVal>
          <c:yVal>
            <c:numRef>
              <c:f>AssenzaRelazione!$F$7:$F$38</c:f>
              <c:numCache>
                <c:ptCount val="32"/>
                <c:pt idx="0">
                  <c:v>10.013044912488146</c:v>
                </c:pt>
                <c:pt idx="1">
                  <c:v>10.536739546083925</c:v>
                </c:pt>
                <c:pt idx="2">
                  <c:v>8.258263909764496</c:v>
                </c:pt>
                <c:pt idx="3">
                  <c:v>9.987203797120474</c:v>
                </c:pt>
                <c:pt idx="4">
                  <c:v>9.905837520172017</c:v>
                </c:pt>
                <c:pt idx="5">
                  <c:v>8.807631609380232</c:v>
                </c:pt>
                <c:pt idx="6">
                  <c:v>10.672618276732406</c:v>
                </c:pt>
                <c:pt idx="7">
                  <c:v>9.793250211042466</c:v>
                </c:pt>
                <c:pt idx="8">
                  <c:v>9.087668648051633</c:v>
                </c:pt>
                <c:pt idx="9">
                  <c:v>9.571138515076704</c:v>
                </c:pt>
                <c:pt idx="10">
                  <c:v>10.271297431678123</c:v>
                </c:pt>
                <c:pt idx="11">
                  <c:v>9.16526948915694</c:v>
                </c:pt>
                <c:pt idx="12">
                  <c:v>10.311000989699266</c:v>
                </c:pt>
                <c:pt idx="13">
                  <c:v>10.763373836496134</c:v>
                </c:pt>
                <c:pt idx="14">
                  <c:v>8.482897771461491</c:v>
                </c:pt>
                <c:pt idx="15">
                  <c:v>8.116359523316621</c:v>
                </c:pt>
                <c:pt idx="16">
                  <c:v>8.34422449252857</c:v>
                </c:pt>
                <c:pt idx="17">
                  <c:v>11.793912876918252</c:v>
                </c:pt>
                <c:pt idx="18">
                  <c:v>9.5589817858431</c:v>
                </c:pt>
                <c:pt idx="19">
                  <c:v>8.337464765086068</c:v>
                </c:pt>
                <c:pt idx="20">
                  <c:v>10.181196089730125</c:v>
                </c:pt>
                <c:pt idx="21">
                  <c:v>11.949451239562189</c:v>
                </c:pt>
                <c:pt idx="22">
                  <c:v>8.016722259741636</c:v>
                </c:pt>
                <c:pt idx="23">
                  <c:v>9.806658922605987</c:v>
                </c:pt>
                <c:pt idx="24">
                  <c:v>8.774624913396528</c:v>
                </c:pt>
                <c:pt idx="25">
                  <c:v>9.168620467292252</c:v>
                </c:pt>
                <c:pt idx="26">
                  <c:v>8.598955277204677</c:v>
                </c:pt>
                <c:pt idx="27">
                  <c:v>9.917123427129603</c:v>
                </c:pt>
                <c:pt idx="28">
                  <c:v>10.353476160169619</c:v>
                </c:pt>
                <c:pt idx="29">
                  <c:v>11.912023025827352</c:v>
                </c:pt>
                <c:pt idx="30">
                  <c:v>10.40079065042243</c:v>
                </c:pt>
                <c:pt idx="31">
                  <c:v>10.587631798679636</c:v>
                </c:pt>
              </c:numCache>
            </c:numRef>
          </c:yVal>
          <c:smooth val="0"/>
        </c:ser>
        <c:axId val="41630788"/>
        <c:axId val="39132773"/>
      </c:scatterChart>
      <c:valAx>
        <c:axId val="41630788"/>
        <c:scaling>
          <c:orientation val="minMax"/>
          <c:max val="25"/>
          <c:min val="-25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9132773"/>
        <c:crosses val="autoZero"/>
        <c:crossBetween val="midCat"/>
        <c:dispUnits/>
        <c:majorUnit val="25"/>
      </c:valAx>
      <c:valAx>
        <c:axId val="39132773"/>
        <c:scaling>
          <c:orientation val="minMax"/>
          <c:max val="25"/>
          <c:min val="-25"/>
        </c:scaling>
        <c:axPos val="l"/>
        <c:delete val="0"/>
        <c:numFmt formatCode="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1630788"/>
        <c:crosses val="autoZero"/>
        <c:crossBetween val="midCat"/>
        <c:dispUnits/>
        <c:majorUnit val="25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7</xdr:row>
      <xdr:rowOff>28575</xdr:rowOff>
    </xdr:from>
    <xdr:to>
      <xdr:col>15</xdr:col>
      <xdr:colOff>542925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7439025" y="2076450"/>
        <a:ext cx="265747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609600</xdr:colOff>
      <xdr:row>10</xdr:row>
      <xdr:rowOff>9525</xdr:rowOff>
    </xdr:from>
    <xdr:to>
      <xdr:col>12</xdr:col>
      <xdr:colOff>342900</xdr:colOff>
      <xdr:row>20</xdr:row>
      <xdr:rowOff>123825</xdr:rowOff>
    </xdr:to>
    <xdr:graphicFrame>
      <xdr:nvGraphicFramePr>
        <xdr:cNvPr id="2" name="Chart 3"/>
        <xdr:cNvGraphicFramePr/>
      </xdr:nvGraphicFramePr>
      <xdr:xfrm>
        <a:off x="5572125" y="2667000"/>
        <a:ext cx="267652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5</xdr:row>
      <xdr:rowOff>323850</xdr:rowOff>
    </xdr:from>
    <xdr:to>
      <xdr:col>15</xdr:col>
      <xdr:colOff>514350</xdr:colOff>
      <xdr:row>12</xdr:row>
      <xdr:rowOff>161925</xdr:rowOff>
    </xdr:to>
    <xdr:graphicFrame>
      <xdr:nvGraphicFramePr>
        <xdr:cNvPr id="1" name="Chart 1"/>
        <xdr:cNvGraphicFramePr/>
      </xdr:nvGraphicFramePr>
      <xdr:xfrm>
        <a:off x="7781925" y="1238250"/>
        <a:ext cx="265747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104775</xdr:colOff>
      <xdr:row>13</xdr:row>
      <xdr:rowOff>0</xdr:rowOff>
    </xdr:from>
    <xdr:to>
      <xdr:col>15</xdr:col>
      <xdr:colOff>476250</xdr:colOff>
      <xdr:row>23</xdr:row>
      <xdr:rowOff>19050</xdr:rowOff>
    </xdr:to>
    <xdr:graphicFrame>
      <xdr:nvGraphicFramePr>
        <xdr:cNvPr id="2" name="Chart 3"/>
        <xdr:cNvGraphicFramePr/>
      </xdr:nvGraphicFramePr>
      <xdr:xfrm>
        <a:off x="7772400" y="3286125"/>
        <a:ext cx="262890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6</xdr:row>
      <xdr:rowOff>38100</xdr:rowOff>
    </xdr:from>
    <xdr:to>
      <xdr:col>13</xdr:col>
      <xdr:colOff>85725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6934200" y="1181100"/>
        <a:ext cx="3990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8"/>
  <sheetViews>
    <sheetView workbookViewId="0" topLeftCell="E1">
      <selection activeCell="S14" sqref="S14"/>
    </sheetView>
  </sheetViews>
  <sheetFormatPr defaultColWidth="9.140625" defaultRowHeight="12.75"/>
  <cols>
    <col min="2" max="2" width="6.7109375" style="0" customWidth="1"/>
    <col min="3" max="3" width="12.7109375" style="0" customWidth="1"/>
    <col min="4" max="4" width="13.421875" style="0" customWidth="1"/>
    <col min="5" max="5" width="13.00390625" style="0" customWidth="1"/>
    <col min="6" max="6" width="15.421875" style="0" customWidth="1"/>
    <col min="7" max="7" width="4.00390625" style="0" customWidth="1"/>
    <col min="8" max="8" width="14.8515625" style="0" customWidth="1"/>
    <col min="9" max="9" width="12.8515625" style="0" customWidth="1"/>
    <col min="10" max="10" width="3.28125" style="0" customWidth="1"/>
    <col min="11" max="11" width="4.00390625" style="0" customWidth="1"/>
    <col min="14" max="14" width="10.421875" style="0" customWidth="1"/>
    <col min="15" max="15" width="5.140625" style="0" customWidth="1"/>
    <col min="16" max="16" width="27.00390625" style="0" customWidth="1"/>
    <col min="17" max="18" width="13.57421875" style="0" customWidth="1"/>
    <col min="19" max="19" width="21.57421875" style="0" customWidth="1"/>
    <col min="20" max="20" width="11.140625" style="0" customWidth="1"/>
    <col min="21" max="21" width="12.28125" style="0" customWidth="1"/>
  </cols>
  <sheetData>
    <row r="1" spans="8:14" ht="13.5" thickBot="1">
      <c r="H1" s="71" t="s">
        <v>9</v>
      </c>
      <c r="I1" s="72"/>
      <c r="L1" s="31"/>
      <c r="M1" s="31"/>
      <c r="N1" s="31"/>
    </row>
    <row r="2" spans="8:18" ht="18">
      <c r="H2" s="18" t="s">
        <v>4</v>
      </c>
      <c r="I2" s="27">
        <v>3</v>
      </c>
      <c r="L2" s="31"/>
      <c r="M2" s="31"/>
      <c r="N2" s="37">
        <f>N38/(COUNT(N6:N37)-1)</f>
        <v>0.9249436789503147</v>
      </c>
      <c r="O2" s="39"/>
      <c r="P2" s="39"/>
      <c r="R2" s="66"/>
    </row>
    <row r="3" spans="8:18" ht="13.5" thickBot="1">
      <c r="H3" s="19" t="s">
        <v>5</v>
      </c>
      <c r="I3" s="28">
        <v>30</v>
      </c>
      <c r="L3" s="31"/>
      <c r="M3" s="31"/>
      <c r="N3" s="31"/>
      <c r="O3" s="33"/>
      <c r="P3" s="33"/>
      <c r="Q3" s="33"/>
      <c r="R3" s="33"/>
    </row>
    <row r="4" spans="2:19" ht="13.5" thickBot="1">
      <c r="B4" s="73" t="s">
        <v>0</v>
      </c>
      <c r="C4" s="73" t="s">
        <v>1</v>
      </c>
      <c r="D4" s="73" t="s">
        <v>2</v>
      </c>
      <c r="E4" s="73" t="s">
        <v>7</v>
      </c>
      <c r="F4" s="73" t="s">
        <v>8</v>
      </c>
      <c r="H4" s="20" t="s">
        <v>6</v>
      </c>
      <c r="I4" s="29">
        <v>0</v>
      </c>
      <c r="L4" s="32"/>
      <c r="M4" s="32"/>
      <c r="N4" s="32"/>
      <c r="O4" s="33"/>
      <c r="P4" s="45" t="s">
        <v>18</v>
      </c>
      <c r="Q4" s="46" t="s">
        <v>31</v>
      </c>
      <c r="R4" s="46" t="s">
        <v>20</v>
      </c>
      <c r="S4" s="47" t="s">
        <v>32</v>
      </c>
    </row>
    <row r="5" spans="2:20" ht="13.5" thickBot="1">
      <c r="B5" s="74"/>
      <c r="C5" s="74"/>
      <c r="D5" s="74"/>
      <c r="E5" s="74"/>
      <c r="F5" s="74"/>
      <c r="L5" s="34" t="s">
        <v>13</v>
      </c>
      <c r="M5" s="35" t="s">
        <v>14</v>
      </c>
      <c r="N5" s="36" t="s">
        <v>12</v>
      </c>
      <c r="O5" s="33"/>
      <c r="P5" s="42" t="s">
        <v>15</v>
      </c>
      <c r="Q5" s="43" t="s">
        <v>16</v>
      </c>
      <c r="R5" s="43" t="s">
        <v>19</v>
      </c>
      <c r="S5" s="44" t="s">
        <v>17</v>
      </c>
      <c r="T5" s="41"/>
    </row>
    <row r="6" spans="2:21" ht="43.5" customHeight="1" thickBot="1">
      <c r="B6" s="15">
        <v>1</v>
      </c>
      <c r="C6" s="53">
        <f>RANDBETWEEN(1,2)</f>
        <v>1</v>
      </c>
      <c r="D6" s="4">
        <f aca="true" ca="1" t="shared" si="0" ref="D6:D37">IF(C6=1,$I$2*RAND(),-$I$2*RAND())</f>
        <v>0.19241257637986564</v>
      </c>
      <c r="E6" s="7">
        <f aca="true" t="shared" si="1" ref="E6:E37">B6*TAN(RADIANS($I$3))+$I$4</f>
        <v>0.5773502691896257</v>
      </c>
      <c r="F6" s="54">
        <f>E6+D6</f>
        <v>0.7697628455694914</v>
      </c>
      <c r="H6" s="22">
        <f>PEARSON(F6:F37,B6:B37)</f>
        <v>0.9249436789503147</v>
      </c>
      <c r="I6" s="23" t="s">
        <v>3</v>
      </c>
      <c r="L6">
        <f aca="true" t="shared" si="2" ref="L6:L37">(B6-(AVERAGE(B$6:B$37)))/STDEV(B$6:B$37)</f>
        <v>-1.601355124666018</v>
      </c>
      <c r="M6">
        <f aca="true" t="shared" si="3" ref="M6:M37">(F6-(AVERAGE(F$6:F$37)))/STDEV(F$6:F$37)</f>
        <v>-1.1230579895709363</v>
      </c>
      <c r="N6">
        <f aca="true" t="shared" si="4" ref="N6:N37">L6*M6</f>
        <v>1.7984146668965342</v>
      </c>
      <c r="O6" s="33"/>
      <c r="P6" s="68" t="s">
        <v>24</v>
      </c>
      <c r="Q6" s="69" t="s">
        <v>25</v>
      </c>
      <c r="R6" s="69" t="s">
        <v>26</v>
      </c>
      <c r="S6" s="70" t="s">
        <v>27</v>
      </c>
      <c r="T6" s="59" t="s">
        <v>23</v>
      </c>
      <c r="U6" s="49" t="s">
        <v>28</v>
      </c>
    </row>
    <row r="7" spans="2:22" ht="45.75" thickBot="1">
      <c r="B7" s="16">
        <v>1</v>
      </c>
      <c r="C7" s="55">
        <f>RANDBETWEEN(1,2)</f>
        <v>2</v>
      </c>
      <c r="D7" s="2">
        <f ca="1" t="shared" si="0"/>
        <v>-0.3178936266604069</v>
      </c>
      <c r="E7" s="8">
        <f t="shared" si="1"/>
        <v>0.5773502691896257</v>
      </c>
      <c r="F7" s="56">
        <f aca="true" t="shared" si="5" ref="F6:F37">E7+D7</f>
        <v>0.25945664252921885</v>
      </c>
      <c r="H7" s="22">
        <f>INTERCEPT(F6:F37,B6:B37)</f>
        <v>-1.2783750993970386</v>
      </c>
      <c r="I7" s="23" t="s">
        <v>10</v>
      </c>
      <c r="L7">
        <f t="shared" si="2"/>
        <v>-1.601355124666018</v>
      </c>
      <c r="M7">
        <f t="shared" si="3"/>
        <v>-1.2614875997898414</v>
      </c>
      <c r="N7">
        <f t="shared" si="4"/>
        <v>2.0200896326260973</v>
      </c>
      <c r="O7" s="33"/>
      <c r="P7" s="61"/>
      <c r="Q7" s="48"/>
      <c r="R7" s="48"/>
      <c r="S7" s="62"/>
      <c r="T7" s="59" t="s">
        <v>21</v>
      </c>
      <c r="U7" s="52" t="s">
        <v>29</v>
      </c>
      <c r="V7" s="51"/>
    </row>
    <row r="8" spans="2:21" ht="16.5" thickBot="1">
      <c r="B8" s="16">
        <v>2</v>
      </c>
      <c r="C8" s="55">
        <f>RANDBETWEEN(1,2)</f>
        <v>2</v>
      </c>
      <c r="D8" s="2">
        <f ca="1" t="shared" si="0"/>
        <v>-2.6672884318559227</v>
      </c>
      <c r="E8" s="8">
        <f t="shared" si="1"/>
        <v>1.1547005383792515</v>
      </c>
      <c r="F8" s="56">
        <f t="shared" si="5"/>
        <v>-1.5125878934766712</v>
      </c>
      <c r="H8" s="22">
        <f>SLOPE(F6:F37,B6:B37)</f>
        <v>0.728020369506062</v>
      </c>
      <c r="I8" s="23" t="s">
        <v>11</v>
      </c>
      <c r="L8">
        <f t="shared" si="2"/>
        <v>-1.3878411080438824</v>
      </c>
      <c r="M8">
        <f t="shared" si="3"/>
        <v>-1.742186115599332</v>
      </c>
      <c r="N8">
        <f t="shared" si="4"/>
        <v>2.4178775090920444</v>
      </c>
      <c r="O8" s="33"/>
      <c r="P8" s="61"/>
      <c r="Q8" s="48"/>
      <c r="R8" s="48"/>
      <c r="S8" s="62"/>
      <c r="T8" s="60" t="s">
        <v>22</v>
      </c>
      <c r="U8" s="67" t="s">
        <v>30</v>
      </c>
    </row>
    <row r="9" spans="2:20" ht="15.75">
      <c r="B9" s="16">
        <v>2</v>
      </c>
      <c r="C9" s="55">
        <f>RANDBETWEEN(1,2)</f>
        <v>2</v>
      </c>
      <c r="D9" s="2">
        <f ca="1" t="shared" si="0"/>
        <v>-0.07367025701933017</v>
      </c>
      <c r="E9" s="8">
        <f t="shared" si="1"/>
        <v>1.1547005383792515</v>
      </c>
      <c r="F9" s="56">
        <f t="shared" si="5"/>
        <v>1.0810302813599213</v>
      </c>
      <c r="L9">
        <f t="shared" si="2"/>
        <v>-1.3878411080438824</v>
      </c>
      <c r="M9">
        <f t="shared" si="3"/>
        <v>-1.0386211758430286</v>
      </c>
      <c r="N9">
        <f t="shared" si="4"/>
        <v>1.4414411635198288</v>
      </c>
      <c r="P9" s="61"/>
      <c r="Q9" s="48"/>
      <c r="R9" s="48"/>
      <c r="S9" s="62"/>
      <c r="T9" s="38"/>
    </row>
    <row r="10" spans="2:21" ht="15.75">
      <c r="B10" s="16">
        <v>3</v>
      </c>
      <c r="C10" s="55">
        <f>RANDBETWEEN(1,2)</f>
        <v>1</v>
      </c>
      <c r="D10" s="2">
        <f ca="1" t="shared" si="0"/>
        <v>1.149575186841588</v>
      </c>
      <c r="E10" s="8">
        <f t="shared" si="1"/>
        <v>1.7320508075688772</v>
      </c>
      <c r="F10" s="56">
        <f t="shared" si="5"/>
        <v>2.881625994410465</v>
      </c>
      <c r="L10">
        <f t="shared" si="2"/>
        <v>-1.1743270914217465</v>
      </c>
      <c r="M10">
        <f t="shared" si="3"/>
        <v>-0.5501776467728027</v>
      </c>
      <c r="N10">
        <f t="shared" si="4"/>
        <v>0.6460885156999664</v>
      </c>
      <c r="P10" s="61"/>
      <c r="Q10" s="48"/>
      <c r="R10" s="48"/>
      <c r="S10" s="62"/>
      <c r="T10" s="38"/>
      <c r="U10" s="38"/>
    </row>
    <row r="11" spans="2:21" ht="15.75">
      <c r="B11" s="16">
        <v>3</v>
      </c>
      <c r="C11" s="55">
        <f>RANDBETWEEN(1,2)</f>
        <v>2</v>
      </c>
      <c r="D11" s="2">
        <f ca="1" t="shared" si="0"/>
        <v>-1.61189097123588</v>
      </c>
      <c r="E11" s="8">
        <f t="shared" si="1"/>
        <v>1.7320508075688772</v>
      </c>
      <c r="F11" s="56">
        <f t="shared" si="5"/>
        <v>0.1201598363329972</v>
      </c>
      <c r="L11">
        <f t="shared" si="2"/>
        <v>-1.1743270914217465</v>
      </c>
      <c r="M11">
        <f t="shared" si="3"/>
        <v>-1.2992743295446418</v>
      </c>
      <c r="N11">
        <f t="shared" si="4"/>
        <v>1.525773044373099</v>
      </c>
      <c r="P11" s="61"/>
      <c r="Q11" s="48"/>
      <c r="R11" s="48"/>
      <c r="S11" s="62"/>
      <c r="T11" s="38"/>
      <c r="U11" s="38"/>
    </row>
    <row r="12" spans="2:21" ht="15.75">
      <c r="B12" s="16">
        <v>4</v>
      </c>
      <c r="C12" s="55">
        <f>RANDBETWEEN(1,2)</f>
        <v>1</v>
      </c>
      <c r="D12" s="2">
        <f ca="1" t="shared" si="0"/>
        <v>0.015209507577310433</v>
      </c>
      <c r="E12" s="8">
        <f t="shared" si="1"/>
        <v>2.309401076758503</v>
      </c>
      <c r="F12" s="56">
        <f t="shared" si="5"/>
        <v>2.3246105843358134</v>
      </c>
      <c r="L12">
        <f t="shared" si="2"/>
        <v>-0.9608130747996109</v>
      </c>
      <c r="M12">
        <f t="shared" si="3"/>
        <v>-0.7012779580039251</v>
      </c>
      <c r="N12">
        <f t="shared" si="4"/>
        <v>0.6737970311189436</v>
      </c>
      <c r="P12" s="61"/>
      <c r="Q12" s="48"/>
      <c r="R12" s="48"/>
      <c r="S12" s="62"/>
      <c r="T12" s="38"/>
      <c r="U12" s="38"/>
    </row>
    <row r="13" spans="2:21" ht="15.75">
      <c r="B13" s="16">
        <v>4</v>
      </c>
      <c r="C13" s="55">
        <f>RANDBETWEEN(1,2)</f>
        <v>1</v>
      </c>
      <c r="D13" s="2">
        <f ca="1" t="shared" si="0"/>
        <v>0.006554916765750818</v>
      </c>
      <c r="E13" s="8">
        <f t="shared" si="1"/>
        <v>2.309401076758503</v>
      </c>
      <c r="F13" s="56">
        <f t="shared" si="5"/>
        <v>2.3159559935242537</v>
      </c>
      <c r="L13">
        <f t="shared" si="2"/>
        <v>-0.9608130747996109</v>
      </c>
      <c r="M13">
        <f t="shared" si="3"/>
        <v>-0.7036256692908165</v>
      </c>
      <c r="N13">
        <f t="shared" si="4"/>
        <v>0.6760527428192435</v>
      </c>
      <c r="P13" s="61"/>
      <c r="Q13" s="48"/>
      <c r="R13" s="48"/>
      <c r="S13" s="62"/>
      <c r="T13" s="38"/>
      <c r="U13" s="38"/>
    </row>
    <row r="14" spans="2:21" ht="15.75">
      <c r="B14" s="16">
        <v>5</v>
      </c>
      <c r="C14" s="55">
        <f>RANDBETWEEN(1,2)</f>
        <v>1</v>
      </c>
      <c r="D14" s="2">
        <f ca="1" t="shared" si="0"/>
        <v>2.009818556438784</v>
      </c>
      <c r="E14" s="8">
        <f t="shared" si="1"/>
        <v>2.8867513459481287</v>
      </c>
      <c r="F14" s="56">
        <f t="shared" si="5"/>
        <v>4.896569902386913</v>
      </c>
      <c r="L14">
        <f t="shared" si="2"/>
        <v>-0.7472990581774751</v>
      </c>
      <c r="M14">
        <f t="shared" si="3"/>
        <v>-0.00358836737083497</v>
      </c>
      <c r="N14">
        <f t="shared" si="4"/>
        <v>0.0026815835566197555</v>
      </c>
      <c r="P14" s="61"/>
      <c r="Q14" s="48"/>
      <c r="R14" s="48"/>
      <c r="S14" s="62"/>
      <c r="T14" s="38"/>
      <c r="U14" s="38"/>
    </row>
    <row r="15" spans="2:21" ht="15.75">
      <c r="B15" s="16">
        <v>5</v>
      </c>
      <c r="C15" s="55">
        <f>RANDBETWEEN(1,2)</f>
        <v>2</v>
      </c>
      <c r="D15" s="2">
        <f ca="1" t="shared" si="0"/>
        <v>-2.062023785298152</v>
      </c>
      <c r="E15" s="8">
        <f t="shared" si="1"/>
        <v>2.8867513459481287</v>
      </c>
      <c r="F15" s="56">
        <f t="shared" si="5"/>
        <v>0.8247275606499769</v>
      </c>
      <c r="L15">
        <f t="shared" si="2"/>
        <v>-0.7472990581774751</v>
      </c>
      <c r="M15">
        <f t="shared" si="3"/>
        <v>-1.1081478355515382</v>
      </c>
      <c r="N15">
        <f t="shared" si="4"/>
        <v>0.828117833829072</v>
      </c>
      <c r="P15" s="61"/>
      <c r="Q15" s="48"/>
      <c r="R15" s="48"/>
      <c r="S15" s="62"/>
      <c r="T15" s="38"/>
      <c r="U15" s="38"/>
    </row>
    <row r="16" spans="2:21" ht="15.75">
      <c r="B16" s="16">
        <v>6</v>
      </c>
      <c r="C16" s="55">
        <f>RANDBETWEEN(1,2)</f>
        <v>2</v>
      </c>
      <c r="D16" s="2">
        <f ca="1" t="shared" si="0"/>
        <v>-1.7695764131485703</v>
      </c>
      <c r="E16" s="8">
        <f t="shared" si="1"/>
        <v>3.4641016151377544</v>
      </c>
      <c r="F16" s="56">
        <f t="shared" si="5"/>
        <v>1.694525201989184</v>
      </c>
      <c r="L16">
        <f t="shared" si="2"/>
        <v>-0.5337850415553393</v>
      </c>
      <c r="M16">
        <f t="shared" si="3"/>
        <v>-0.8721997954482372</v>
      </c>
      <c r="N16">
        <f t="shared" si="4"/>
        <v>0.4655672040578958</v>
      </c>
      <c r="P16" s="61"/>
      <c r="Q16" s="48"/>
      <c r="R16" s="48"/>
      <c r="S16" s="62"/>
      <c r="T16" s="38"/>
      <c r="U16" s="38"/>
    </row>
    <row r="17" spans="2:21" ht="15.75">
      <c r="B17" s="16">
        <v>6</v>
      </c>
      <c r="C17" s="55">
        <f>RANDBETWEEN(1,2)</f>
        <v>2</v>
      </c>
      <c r="D17" s="2">
        <f ca="1" t="shared" si="0"/>
        <v>-0.6439345321086876</v>
      </c>
      <c r="E17" s="8">
        <f t="shared" si="1"/>
        <v>3.4641016151377544</v>
      </c>
      <c r="F17" s="56">
        <f t="shared" si="5"/>
        <v>2.820167083029067</v>
      </c>
      <c r="L17">
        <f t="shared" si="2"/>
        <v>-0.5337850415553393</v>
      </c>
      <c r="M17">
        <f t="shared" si="3"/>
        <v>-0.5668494667434758</v>
      </c>
      <c r="N17">
        <f t="shared" si="4"/>
        <v>0.3025757661612882</v>
      </c>
      <c r="P17" s="61"/>
      <c r="Q17" s="48"/>
      <c r="R17" s="48"/>
      <c r="S17" s="62"/>
      <c r="T17" s="38"/>
      <c r="U17" s="38"/>
    </row>
    <row r="18" spans="2:21" ht="15.75">
      <c r="B18" s="16">
        <v>7</v>
      </c>
      <c r="C18" s="55">
        <f>RANDBETWEEN(1,2)</f>
        <v>2</v>
      </c>
      <c r="D18" s="2">
        <f ca="1" t="shared" si="0"/>
        <v>-0.7150208394205038</v>
      </c>
      <c r="E18" s="8">
        <f t="shared" si="1"/>
        <v>4.04145188432738</v>
      </c>
      <c r="F18" s="56">
        <f t="shared" si="5"/>
        <v>3.326431044906876</v>
      </c>
      <c r="L18">
        <f t="shared" si="2"/>
        <v>-0.3202710249332036</v>
      </c>
      <c r="M18">
        <f t="shared" si="3"/>
        <v>-0.4295163861477596</v>
      </c>
      <c r="N18">
        <f t="shared" si="4"/>
        <v>0.1375616532171486</v>
      </c>
      <c r="P18" s="61"/>
      <c r="Q18" s="48"/>
      <c r="R18" s="48"/>
      <c r="S18" s="62"/>
      <c r="T18" s="38"/>
      <c r="U18" s="38"/>
    </row>
    <row r="19" spans="2:21" ht="15.75">
      <c r="B19" s="16">
        <v>7</v>
      </c>
      <c r="C19" s="55">
        <f>RANDBETWEEN(1,2)</f>
        <v>2</v>
      </c>
      <c r="D19" s="2">
        <f ca="1" t="shared" si="0"/>
        <v>-2.8536449487673963</v>
      </c>
      <c r="E19" s="8">
        <f t="shared" si="1"/>
        <v>4.04145188432738</v>
      </c>
      <c r="F19" s="56">
        <f t="shared" si="5"/>
        <v>1.1878069355599834</v>
      </c>
      <c r="L19">
        <f t="shared" si="2"/>
        <v>-0.3202710249332036</v>
      </c>
      <c r="M19">
        <f t="shared" si="3"/>
        <v>-1.009656114212714</v>
      </c>
      <c r="N19">
        <f t="shared" si="4"/>
        <v>0.3233635985289816</v>
      </c>
      <c r="P19" s="61"/>
      <c r="Q19" s="48"/>
      <c r="R19" s="48"/>
      <c r="S19" s="62"/>
      <c r="T19" s="38"/>
      <c r="U19" s="38"/>
    </row>
    <row r="20" spans="2:21" ht="15.75">
      <c r="B20" s="16">
        <v>8</v>
      </c>
      <c r="C20" s="55">
        <f>RANDBETWEEN(1,2)</f>
        <v>1</v>
      </c>
      <c r="D20" s="2">
        <f ca="1" t="shared" si="0"/>
        <v>0.2810228446014662</v>
      </c>
      <c r="E20" s="8">
        <f t="shared" si="1"/>
        <v>4.618802153517006</v>
      </c>
      <c r="F20" s="56">
        <f t="shared" si="5"/>
        <v>4.899824998118472</v>
      </c>
      <c r="L20">
        <f t="shared" si="2"/>
        <v>-0.10675700831106787</v>
      </c>
      <c r="M20">
        <f t="shared" si="3"/>
        <v>-0.002705364909449329</v>
      </c>
      <c r="N20">
        <f t="shared" si="4"/>
        <v>0.00028881666412255335</v>
      </c>
      <c r="P20" s="61"/>
      <c r="Q20" s="48"/>
      <c r="R20" s="48"/>
      <c r="S20" s="62"/>
      <c r="T20" s="38"/>
      <c r="U20" s="38"/>
    </row>
    <row r="21" spans="2:21" ht="15.75">
      <c r="B21" s="16">
        <v>8</v>
      </c>
      <c r="C21" s="55">
        <f>RANDBETWEEN(1,2)</f>
        <v>2</v>
      </c>
      <c r="D21" s="2">
        <f ca="1" t="shared" si="0"/>
        <v>-0.5593378309995387</v>
      </c>
      <c r="E21" s="8">
        <f t="shared" si="1"/>
        <v>4.618802153517006</v>
      </c>
      <c r="F21" s="56">
        <f t="shared" si="5"/>
        <v>4.059464322517467</v>
      </c>
      <c r="L21">
        <f t="shared" si="2"/>
        <v>-0.10675700831106787</v>
      </c>
      <c r="M21">
        <f t="shared" si="3"/>
        <v>-0.23066810585532432</v>
      </c>
      <c r="N21">
        <f t="shared" si="4"/>
        <v>0.024625436893895142</v>
      </c>
      <c r="P21" s="61"/>
      <c r="Q21" s="48"/>
      <c r="R21" s="48"/>
      <c r="S21" s="62"/>
      <c r="T21" s="38"/>
      <c r="U21" s="38"/>
    </row>
    <row r="22" spans="2:21" ht="15.75">
      <c r="B22" s="16">
        <v>9</v>
      </c>
      <c r="C22" s="55">
        <f>RANDBETWEEN(1,2)</f>
        <v>1</v>
      </c>
      <c r="D22" s="2">
        <f ca="1" t="shared" si="0"/>
        <v>0.8908192464696185</v>
      </c>
      <c r="E22" s="8">
        <f t="shared" si="1"/>
        <v>5.196152422706632</v>
      </c>
      <c r="F22" s="56">
        <f t="shared" si="5"/>
        <v>6.0869716691762505</v>
      </c>
      <c r="L22">
        <f t="shared" si="2"/>
        <v>0.10675700831106787</v>
      </c>
      <c r="M22">
        <f t="shared" si="3"/>
        <v>0.3193292291600053</v>
      </c>
      <c r="N22">
        <f t="shared" si="4"/>
        <v>0.034090633171401576</v>
      </c>
      <c r="P22" s="61"/>
      <c r="Q22" s="48"/>
      <c r="R22" s="48"/>
      <c r="S22" s="62"/>
      <c r="T22" s="38"/>
      <c r="U22" s="38"/>
    </row>
    <row r="23" spans="2:21" ht="15.75">
      <c r="B23" s="16">
        <v>9</v>
      </c>
      <c r="C23" s="55">
        <f>RANDBETWEEN(1,2)</f>
        <v>2</v>
      </c>
      <c r="D23" s="2">
        <f ca="1" t="shared" si="0"/>
        <v>-1.3698005781234315</v>
      </c>
      <c r="E23" s="8">
        <f t="shared" si="1"/>
        <v>5.196152422706632</v>
      </c>
      <c r="F23" s="56">
        <f t="shared" si="5"/>
        <v>3.8263518445832005</v>
      </c>
      <c r="L23">
        <f t="shared" si="2"/>
        <v>0.10675700831106787</v>
      </c>
      <c r="M23">
        <f t="shared" si="3"/>
        <v>-0.293904000824559</v>
      </c>
      <c r="N23">
        <f t="shared" si="4"/>
        <v>-0.03137631185868354</v>
      </c>
      <c r="P23" s="61"/>
      <c r="Q23" s="48"/>
      <c r="R23" s="48"/>
      <c r="S23" s="62"/>
      <c r="T23" s="38"/>
      <c r="U23" s="38"/>
    </row>
    <row r="24" spans="2:21" ht="15.75">
      <c r="B24" s="16">
        <v>10</v>
      </c>
      <c r="C24" s="55">
        <f>RANDBETWEEN(1,2)</f>
        <v>2</v>
      </c>
      <c r="D24" s="2">
        <f ca="1" t="shared" si="0"/>
        <v>-1.4454587502204959</v>
      </c>
      <c r="E24" s="8">
        <f t="shared" si="1"/>
        <v>5.773502691896257</v>
      </c>
      <c r="F24" s="56">
        <f t="shared" si="5"/>
        <v>4.3280439416757615</v>
      </c>
      <c r="L24">
        <f t="shared" si="2"/>
        <v>0.3202710249332036</v>
      </c>
      <c r="M24">
        <f t="shared" si="3"/>
        <v>-0.15781111965504002</v>
      </c>
      <c r="N24">
        <f t="shared" si="4"/>
        <v>-0.0505423290377761</v>
      </c>
      <c r="P24" s="61"/>
      <c r="Q24" s="48"/>
      <c r="R24" s="48"/>
      <c r="S24" s="62"/>
      <c r="T24" s="38"/>
      <c r="U24" s="38"/>
    </row>
    <row r="25" spans="2:21" ht="15.75">
      <c r="B25" s="16">
        <v>10</v>
      </c>
      <c r="C25" s="55">
        <f>RANDBETWEEN(1,2)</f>
        <v>2</v>
      </c>
      <c r="D25" s="2">
        <f ca="1" t="shared" si="0"/>
        <v>-0.4843669154897725</v>
      </c>
      <c r="E25" s="8">
        <f t="shared" si="1"/>
        <v>5.773502691896257</v>
      </c>
      <c r="F25" s="56">
        <f t="shared" si="5"/>
        <v>5.289135776406485</v>
      </c>
      <c r="L25">
        <f t="shared" si="2"/>
        <v>0.3202710249332036</v>
      </c>
      <c r="M25">
        <f t="shared" si="3"/>
        <v>0.10290208993110068</v>
      </c>
      <c r="N25">
        <f t="shared" si="4"/>
        <v>0.032956557810002306</v>
      </c>
      <c r="P25" s="61"/>
      <c r="Q25" s="48"/>
      <c r="R25" s="48"/>
      <c r="S25" s="62"/>
      <c r="T25" s="38"/>
      <c r="U25" s="38"/>
    </row>
    <row r="26" spans="2:21" ht="15.75">
      <c r="B26" s="16">
        <v>11</v>
      </c>
      <c r="C26" s="55">
        <f>RANDBETWEEN(1,2)</f>
        <v>2</v>
      </c>
      <c r="D26" s="2">
        <f ca="1" t="shared" si="0"/>
        <v>-2.601458025055763</v>
      </c>
      <c r="E26" s="8">
        <f t="shared" si="1"/>
        <v>6.350852961085883</v>
      </c>
      <c r="F26" s="56">
        <f t="shared" si="5"/>
        <v>3.7493949360301198</v>
      </c>
      <c r="L26">
        <f t="shared" si="2"/>
        <v>0.5337850415553393</v>
      </c>
      <c r="M26">
        <f t="shared" si="3"/>
        <v>-0.314779927456817</v>
      </c>
      <c r="N26">
        <f t="shared" si="4"/>
        <v>-0.16802481665832375</v>
      </c>
      <c r="P26" s="61"/>
      <c r="Q26" s="48"/>
      <c r="R26" s="48"/>
      <c r="S26" s="62"/>
      <c r="T26" s="38"/>
      <c r="U26" s="38"/>
    </row>
    <row r="27" spans="2:21" ht="15.75">
      <c r="B27" s="16">
        <v>11</v>
      </c>
      <c r="C27" s="55">
        <f>RANDBETWEEN(1,2)</f>
        <v>1</v>
      </c>
      <c r="D27" s="2">
        <f ca="1" t="shared" si="0"/>
        <v>1.553245072649588</v>
      </c>
      <c r="E27" s="8">
        <f t="shared" si="1"/>
        <v>6.350852961085883</v>
      </c>
      <c r="F27" s="56">
        <f t="shared" si="5"/>
        <v>7.904098033735471</v>
      </c>
      <c r="L27">
        <f t="shared" si="2"/>
        <v>0.5337850415553393</v>
      </c>
      <c r="M27">
        <f t="shared" si="3"/>
        <v>0.8122569906996336</v>
      </c>
      <c r="N27">
        <f t="shared" si="4"/>
        <v>0.4335706315342188</v>
      </c>
      <c r="P27" s="61"/>
      <c r="Q27" s="48"/>
      <c r="R27" s="48"/>
      <c r="S27" s="62"/>
      <c r="T27" s="38"/>
      <c r="U27" s="38"/>
    </row>
    <row r="28" spans="2:21" ht="15.75">
      <c r="B28" s="16">
        <v>12</v>
      </c>
      <c r="C28" s="55">
        <f>RANDBETWEEN(1,2)</f>
        <v>2</v>
      </c>
      <c r="D28" s="2">
        <f ca="1" t="shared" si="0"/>
        <v>-0.05383949160477641</v>
      </c>
      <c r="E28" s="8">
        <f t="shared" si="1"/>
        <v>6.928203230275509</v>
      </c>
      <c r="F28" s="56">
        <f t="shared" si="5"/>
        <v>6.874363738670732</v>
      </c>
      <c r="L28">
        <f t="shared" si="2"/>
        <v>0.7472990581774751</v>
      </c>
      <c r="M28">
        <f t="shared" si="3"/>
        <v>0.5329232960559079</v>
      </c>
      <c r="N28">
        <f t="shared" si="4"/>
        <v>0.39825307722341574</v>
      </c>
      <c r="P28" s="61"/>
      <c r="Q28" s="48"/>
      <c r="R28" s="48"/>
      <c r="S28" s="62"/>
      <c r="T28" s="38"/>
      <c r="U28" s="38"/>
    </row>
    <row r="29" spans="2:21" ht="15.75">
      <c r="B29" s="16">
        <v>12</v>
      </c>
      <c r="C29" s="55">
        <f>RANDBETWEEN(1,2)</f>
        <v>1</v>
      </c>
      <c r="D29" s="2">
        <f ca="1" t="shared" si="0"/>
        <v>1.3916280505091834</v>
      </c>
      <c r="E29" s="8">
        <f t="shared" si="1"/>
        <v>6.928203230275509</v>
      </c>
      <c r="F29" s="56">
        <f t="shared" si="5"/>
        <v>8.319831280784692</v>
      </c>
      <c r="L29">
        <f t="shared" si="2"/>
        <v>0.7472990581774751</v>
      </c>
      <c r="M29">
        <f t="shared" si="3"/>
        <v>0.9250320089165329</v>
      </c>
      <c r="N29">
        <f t="shared" si="4"/>
        <v>0.6912755490473428</v>
      </c>
      <c r="P29" s="61"/>
      <c r="Q29" s="48"/>
      <c r="R29" s="48"/>
      <c r="S29" s="62"/>
      <c r="T29" s="38"/>
      <c r="U29" s="38"/>
    </row>
    <row r="30" spans="2:21" ht="15.75">
      <c r="B30" s="16">
        <v>13</v>
      </c>
      <c r="C30" s="55">
        <f>RANDBETWEEN(1,2)</f>
        <v>1</v>
      </c>
      <c r="D30" s="2">
        <f ca="1" t="shared" si="0"/>
        <v>2.8130650506900565</v>
      </c>
      <c r="E30" s="8">
        <f t="shared" si="1"/>
        <v>7.505553499465135</v>
      </c>
      <c r="F30" s="56">
        <f t="shared" si="5"/>
        <v>10.318618550155191</v>
      </c>
      <c r="L30">
        <f t="shared" si="2"/>
        <v>0.9608130747996109</v>
      </c>
      <c r="M30">
        <f t="shared" si="3"/>
        <v>1.4672385134838144</v>
      </c>
      <c r="N30">
        <f t="shared" si="4"/>
        <v>1.409741947604794</v>
      </c>
      <c r="P30" s="61"/>
      <c r="Q30" s="48"/>
      <c r="R30" s="48"/>
      <c r="S30" s="62"/>
      <c r="T30" s="38"/>
      <c r="U30" s="38"/>
    </row>
    <row r="31" spans="2:21" ht="15.75">
      <c r="B31" s="16">
        <v>13</v>
      </c>
      <c r="C31" s="55">
        <f>RANDBETWEEN(1,2)</f>
        <v>1</v>
      </c>
      <c r="D31" s="2">
        <f ca="1" t="shared" si="0"/>
        <v>0.7458438270477927</v>
      </c>
      <c r="E31" s="8">
        <f t="shared" si="1"/>
        <v>7.505553499465135</v>
      </c>
      <c r="F31" s="56">
        <f t="shared" si="5"/>
        <v>8.251397326512928</v>
      </c>
      <c r="L31">
        <f t="shared" si="2"/>
        <v>0.9608130747996109</v>
      </c>
      <c r="M31">
        <f t="shared" si="3"/>
        <v>0.9064680848271541</v>
      </c>
      <c r="N31">
        <f t="shared" si="4"/>
        <v>0.8709463877904925</v>
      </c>
      <c r="P31" s="61"/>
      <c r="Q31" s="48"/>
      <c r="R31" s="48"/>
      <c r="S31" s="62"/>
      <c r="T31" s="38"/>
      <c r="U31" s="38"/>
    </row>
    <row r="32" spans="2:21" ht="15.75">
      <c r="B32" s="16">
        <v>14</v>
      </c>
      <c r="C32" s="55">
        <f>RANDBETWEEN(1,2)</f>
        <v>1</v>
      </c>
      <c r="D32" s="2">
        <f ca="1" t="shared" si="0"/>
        <v>2.5662064363723402</v>
      </c>
      <c r="E32" s="8">
        <f t="shared" si="1"/>
        <v>8.08290376865476</v>
      </c>
      <c r="F32" s="56">
        <f t="shared" si="5"/>
        <v>10.6491102050271</v>
      </c>
      <c r="L32">
        <f t="shared" si="2"/>
        <v>1.1743270914217465</v>
      </c>
      <c r="M32">
        <f t="shared" si="3"/>
        <v>1.5568902376681442</v>
      </c>
      <c r="N32">
        <f t="shared" si="4"/>
        <v>1.8282983844637435</v>
      </c>
      <c r="P32" s="61"/>
      <c r="Q32" s="48"/>
      <c r="R32" s="48"/>
      <c r="S32" s="62"/>
      <c r="T32" s="38"/>
      <c r="U32" s="38"/>
    </row>
    <row r="33" spans="2:21" ht="15.75">
      <c r="B33" s="16">
        <v>14</v>
      </c>
      <c r="C33" s="55">
        <f>RANDBETWEEN(1,2)</f>
        <v>2</v>
      </c>
      <c r="D33" s="2">
        <f ca="1" t="shared" si="0"/>
        <v>-0.3473926127589948</v>
      </c>
      <c r="E33" s="8">
        <f t="shared" si="1"/>
        <v>8.08290376865476</v>
      </c>
      <c r="F33" s="56">
        <f t="shared" si="5"/>
        <v>7.7355111558957645</v>
      </c>
      <c r="L33">
        <f t="shared" si="2"/>
        <v>1.1743270914217465</v>
      </c>
      <c r="M33">
        <f t="shared" si="3"/>
        <v>0.7665248094164465</v>
      </c>
      <c r="N33">
        <f t="shared" si="4"/>
        <v>0.9001508499446242</v>
      </c>
      <c r="P33" s="61"/>
      <c r="Q33" s="48"/>
      <c r="R33" s="48"/>
      <c r="S33" s="62"/>
      <c r="T33" s="38"/>
      <c r="U33" s="38"/>
    </row>
    <row r="34" spans="2:21" ht="15.75">
      <c r="B34" s="16">
        <v>15</v>
      </c>
      <c r="C34" s="55">
        <f>RANDBETWEEN(1,2)</f>
        <v>1</v>
      </c>
      <c r="D34" s="2">
        <f ca="1" t="shared" si="0"/>
        <v>1.3768309060878892</v>
      </c>
      <c r="E34" s="8">
        <f t="shared" si="1"/>
        <v>8.660254037844386</v>
      </c>
      <c r="F34" s="56">
        <f t="shared" si="5"/>
        <v>10.037084943932275</v>
      </c>
      <c r="L34">
        <f t="shared" si="2"/>
        <v>1.3878411080438824</v>
      </c>
      <c r="M34">
        <f t="shared" si="3"/>
        <v>1.3908675284932883</v>
      </c>
      <c r="N34">
        <f t="shared" si="4"/>
        <v>1.9303031318863815</v>
      </c>
      <c r="P34" s="61"/>
      <c r="Q34" s="48"/>
      <c r="R34" s="48"/>
      <c r="S34" s="62"/>
      <c r="T34" s="38"/>
      <c r="U34" s="38"/>
    </row>
    <row r="35" spans="2:21" ht="15.75">
      <c r="B35" s="16">
        <v>15</v>
      </c>
      <c r="C35" s="55">
        <f>RANDBETWEEN(1,2)</f>
        <v>1</v>
      </c>
      <c r="D35" s="2">
        <f ca="1" t="shared" si="0"/>
        <v>1.4903096891594032</v>
      </c>
      <c r="E35" s="8">
        <f t="shared" si="1"/>
        <v>8.660254037844386</v>
      </c>
      <c r="F35" s="56">
        <f t="shared" si="5"/>
        <v>10.150563727003789</v>
      </c>
      <c r="L35">
        <f t="shared" si="2"/>
        <v>1.3878411080438824</v>
      </c>
      <c r="M35">
        <f t="shared" si="3"/>
        <v>1.421650661473284</v>
      </c>
      <c r="N35">
        <f t="shared" si="4"/>
        <v>1.973025229270401</v>
      </c>
      <c r="P35" s="61"/>
      <c r="Q35" s="48"/>
      <c r="R35" s="48"/>
      <c r="S35" s="62"/>
      <c r="T35" s="38"/>
      <c r="U35" s="38"/>
    </row>
    <row r="36" spans="2:21" ht="15.75">
      <c r="B36" s="16">
        <v>16</v>
      </c>
      <c r="C36" s="55">
        <f>RANDBETWEEN(1,2)</f>
        <v>1</v>
      </c>
      <c r="D36" s="2">
        <f ca="1" t="shared" si="0"/>
        <v>2.9654382344988335</v>
      </c>
      <c r="E36" s="8">
        <f t="shared" si="1"/>
        <v>9.237604307034012</v>
      </c>
      <c r="F36" s="56">
        <f t="shared" si="5"/>
        <v>12.203042541532845</v>
      </c>
      <c r="L36">
        <f t="shared" si="2"/>
        <v>1.601355124666018</v>
      </c>
      <c r="M36">
        <f t="shared" si="3"/>
        <v>1.9784219501330746</v>
      </c>
      <c r="N36">
        <f t="shared" si="4"/>
        <v>3.168156128597336</v>
      </c>
      <c r="P36" s="61"/>
      <c r="Q36" s="48"/>
      <c r="R36" s="48"/>
      <c r="S36" s="62"/>
      <c r="T36" s="38"/>
      <c r="U36" s="38"/>
    </row>
    <row r="37" spans="2:21" ht="16.5" thickBot="1">
      <c r="B37" s="17">
        <v>16</v>
      </c>
      <c r="C37" s="57">
        <f>RANDBETWEEN(1,2)</f>
        <v>1</v>
      </c>
      <c r="D37" s="3">
        <f ca="1" t="shared" si="0"/>
        <v>0.20288201304356335</v>
      </c>
      <c r="E37" s="9">
        <f t="shared" si="1"/>
        <v>9.237604307034012</v>
      </c>
      <c r="F37" s="58">
        <f t="shared" si="5"/>
        <v>9.440486320077575</v>
      </c>
      <c r="L37">
        <f t="shared" si="2"/>
        <v>1.601355124666018</v>
      </c>
      <c r="M37">
        <f t="shared" si="3"/>
        <v>1.2290295683326835</v>
      </c>
      <c r="N37">
        <f t="shared" si="4"/>
        <v>1.9681127976156068</v>
      </c>
      <c r="P37" s="63"/>
      <c r="Q37" s="64"/>
      <c r="R37" s="64"/>
      <c r="S37" s="65"/>
      <c r="T37" s="38"/>
      <c r="U37" s="38"/>
    </row>
    <row r="38" spans="6:14" ht="15.75">
      <c r="F38" s="1"/>
      <c r="N38" s="30">
        <f>SUM(N6:N37)</f>
        <v>28.673254047459757</v>
      </c>
    </row>
  </sheetData>
  <mergeCells count="6">
    <mergeCell ref="H1:I1"/>
    <mergeCell ref="C4:C5"/>
    <mergeCell ref="B4:B5"/>
    <mergeCell ref="D4:D5"/>
    <mergeCell ref="E4:E5"/>
    <mergeCell ref="F4:F5"/>
  </mergeCells>
  <printOptions/>
  <pageMargins left="0.75" right="0.75" top="1" bottom="1" header="0.5" footer="0.5"/>
  <pageSetup horizontalDpi="1200" verticalDpi="1200" orientation="portrait" paperSize="9" r:id="rId4"/>
  <drawing r:id="rId3"/>
  <legacyDrawing r:id="rId2"/>
  <oleObjects>
    <oleObject progId="Equation.3" shapeId="51639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V38"/>
  <sheetViews>
    <sheetView tabSelected="1" workbookViewId="0" topLeftCell="A1">
      <selection activeCell="E7" sqref="E7"/>
    </sheetView>
  </sheetViews>
  <sheetFormatPr defaultColWidth="9.140625" defaultRowHeight="12.75"/>
  <cols>
    <col min="2" max="2" width="6.7109375" style="0" customWidth="1"/>
    <col min="3" max="3" width="12.7109375" style="0" customWidth="1"/>
    <col min="4" max="4" width="13.421875" style="0" customWidth="1"/>
    <col min="5" max="5" width="13.00390625" style="0" customWidth="1"/>
    <col min="6" max="6" width="21.00390625" style="0" customWidth="1"/>
    <col min="7" max="7" width="4.00390625" style="0" customWidth="1"/>
    <col min="8" max="8" width="14.8515625" style="0" customWidth="1"/>
    <col min="9" max="9" width="12.8515625" style="0" customWidth="1"/>
    <col min="10" max="10" width="3.28125" style="0" customWidth="1"/>
    <col min="11" max="11" width="4.00390625" style="0" customWidth="1"/>
    <col min="14" max="14" width="10.421875" style="0" customWidth="1"/>
    <col min="15" max="15" width="5.140625" style="0" customWidth="1"/>
    <col min="16" max="16" width="17.8515625" style="0" customWidth="1"/>
    <col min="17" max="17" width="11.140625" style="0" customWidth="1"/>
    <col min="18" max="18" width="13.140625" style="0" customWidth="1"/>
    <col min="19" max="19" width="21.57421875" style="0" customWidth="1"/>
    <col min="20" max="20" width="15.00390625" style="0" customWidth="1"/>
  </cols>
  <sheetData>
    <row r="1" spans="8:14" ht="13.5" thickBot="1">
      <c r="H1" s="71" t="s">
        <v>9</v>
      </c>
      <c r="I1" s="72"/>
      <c r="L1" s="31"/>
      <c r="M1" s="31"/>
      <c r="N1" s="31"/>
    </row>
    <row r="2" spans="8:16" ht="18">
      <c r="H2" s="18" t="s">
        <v>4</v>
      </c>
      <c r="I2" s="27">
        <v>20</v>
      </c>
      <c r="L2" s="31"/>
      <c r="M2" s="31"/>
      <c r="N2" s="37">
        <f>N38/(COUNT(N6:N37)-1)</f>
        <v>0.28402115818611534</v>
      </c>
      <c r="O2" s="39"/>
      <c r="P2" s="39"/>
    </row>
    <row r="3" spans="8:18" ht="13.5" thickBot="1">
      <c r="H3" s="19" t="s">
        <v>5</v>
      </c>
      <c r="I3" s="28">
        <v>30</v>
      </c>
      <c r="L3" s="31"/>
      <c r="M3" s="31"/>
      <c r="N3" s="31"/>
      <c r="O3" s="33"/>
      <c r="P3" s="33"/>
      <c r="Q3" s="33"/>
      <c r="R3" s="33"/>
    </row>
    <row r="4" spans="2:19" ht="13.5" thickBot="1">
      <c r="B4" s="73" t="s">
        <v>0</v>
      </c>
      <c r="C4" s="73" t="s">
        <v>1</v>
      </c>
      <c r="D4" s="73" t="s">
        <v>2</v>
      </c>
      <c r="E4" s="73" t="s">
        <v>7</v>
      </c>
      <c r="F4" s="73" t="s">
        <v>8</v>
      </c>
      <c r="H4" s="20" t="s">
        <v>6</v>
      </c>
      <c r="I4" s="29">
        <v>0</v>
      </c>
      <c r="L4" s="32"/>
      <c r="M4" s="32"/>
      <c r="N4" s="32"/>
      <c r="O4" s="33"/>
      <c r="P4" s="45" t="s">
        <v>18</v>
      </c>
      <c r="Q4" s="46" t="s">
        <v>31</v>
      </c>
      <c r="R4" s="46" t="s">
        <v>20</v>
      </c>
      <c r="S4" s="47" t="s">
        <v>32</v>
      </c>
    </row>
    <row r="5" spans="2:20" ht="13.5" thickBot="1">
      <c r="B5" s="74"/>
      <c r="C5" s="74"/>
      <c r="D5" s="74"/>
      <c r="E5" s="74"/>
      <c r="F5" s="74"/>
      <c r="L5" s="34" t="s">
        <v>13</v>
      </c>
      <c r="M5" s="35" t="s">
        <v>14</v>
      </c>
      <c r="N5" s="36" t="s">
        <v>12</v>
      </c>
      <c r="O5" s="33"/>
      <c r="P5" s="42" t="s">
        <v>15</v>
      </c>
      <c r="Q5" s="43" t="s">
        <v>16</v>
      </c>
      <c r="R5" s="43" t="s">
        <v>19</v>
      </c>
      <c r="S5" s="44" t="s">
        <v>17</v>
      </c>
      <c r="T5" s="41"/>
    </row>
    <row r="6" spans="2:21" ht="45.75" thickBot="1">
      <c r="B6" s="15">
        <v>1</v>
      </c>
      <c r="C6" s="53">
        <f>RANDBETWEEN(1,2)</f>
        <v>2</v>
      </c>
      <c r="D6" s="4">
        <f ca="1">IF(C6=1,$I$2*RAND(),-$I$2*RAND())</f>
        <v>-1.8392855758611404</v>
      </c>
      <c r="E6" s="7">
        <f>B6*TAN(RADIANS($I$3))+$I$4</f>
        <v>0.5773502691896257</v>
      </c>
      <c r="F6" s="54">
        <f>E6+D6</f>
        <v>-1.2619353066715147</v>
      </c>
      <c r="H6" s="22">
        <f>PEARSON(F6:F37,B6:B37)</f>
        <v>0.2840211581861151</v>
      </c>
      <c r="I6" s="23" t="s">
        <v>3</v>
      </c>
      <c r="L6">
        <f>(B6-(AVERAGE(B$6:B$37)))/STDEV(B$6:B$37)</f>
        <v>-1.601355124666018</v>
      </c>
      <c r="M6">
        <f>(F6-(AVERAGE(F$6:F$37)))/STDEV(F$6:F$37)</f>
        <v>-0.4017372977308736</v>
      </c>
      <c r="N6">
        <f>L6*M6</f>
        <v>0.6433240804908122</v>
      </c>
      <c r="O6" s="33"/>
      <c r="P6" s="61">
        <f>(F6-AVERAGE($F$6:$F$37))^2</f>
        <v>24.886525036921586</v>
      </c>
      <c r="Q6" s="48">
        <f>B6*$H$8+$H$7</f>
        <v>-1.9210828944494573</v>
      </c>
      <c r="R6" s="48">
        <f aca="true" t="shared" si="0" ref="R6:R37">F6-Q6</f>
        <v>0.6591475877779427</v>
      </c>
      <c r="S6" s="62">
        <f>R6^2</f>
        <v>0.43447554247348064</v>
      </c>
      <c r="T6" s="59" t="s">
        <v>23</v>
      </c>
      <c r="U6" s="49">
        <f>SUM(S6:S37)</f>
        <v>4394.545989513251</v>
      </c>
    </row>
    <row r="7" spans="2:22" ht="45.75" thickBot="1">
      <c r="B7" s="16">
        <v>1</v>
      </c>
      <c r="C7" s="55">
        <f>RANDBETWEEN(1,2)</f>
        <v>1</v>
      </c>
      <c r="D7" s="2">
        <f aca="true" ca="1" t="shared" si="1" ref="D7:D37">IF(C7=1,$I$2*RAND(),-$I$2*RAND())</f>
        <v>7.588207338903885</v>
      </c>
      <c r="E7" s="8">
        <f aca="true" t="shared" si="2" ref="E7:E37">B7*TAN(RADIANS($I$3))+$I$4</f>
        <v>0.5773502691896257</v>
      </c>
      <c r="F7" s="56">
        <f aca="true" t="shared" si="3" ref="F7:F37">E7+D7</f>
        <v>8.165557608093511</v>
      </c>
      <c r="H7" s="22">
        <f>INTERCEPT(F6:F37,B6:B37)</f>
        <v>-2.674121185862301</v>
      </c>
      <c r="I7" s="23" t="s">
        <v>10</v>
      </c>
      <c r="L7">
        <f aca="true" t="shared" si="4" ref="L7:L37">(B7-(AVERAGE(B$6:B$37)))/STDEV(B$6:B$37)</f>
        <v>-1.601355124666018</v>
      </c>
      <c r="M7">
        <f aca="true" t="shared" si="5" ref="M7:M37">(F7-(AVERAGE(F$6:F$37)))/STDEV(F$6:F$37)</f>
        <v>0.35746277148457745</v>
      </c>
      <c r="N7">
        <f aca="true" t="shared" si="6" ref="N7:N37">L7*M7</f>
        <v>-0.5724248409941458</v>
      </c>
      <c r="O7" s="33"/>
      <c r="P7" s="61">
        <f aca="true" t="shared" si="7" ref="P7:P37">(F7-AVERAGE($F$6:$F$37))^2</f>
        <v>19.703418769368184</v>
      </c>
      <c r="Q7" s="48">
        <f aca="true" t="shared" si="8" ref="Q7:Q37">B7*$H$8+$H$7</f>
        <v>-1.9210828944494573</v>
      </c>
      <c r="R7" s="48">
        <f t="shared" si="0"/>
        <v>10.086640502542968</v>
      </c>
      <c r="S7" s="62">
        <f aca="true" t="shared" si="9" ref="S7:S37">R7^2</f>
        <v>101.74031662754027</v>
      </c>
      <c r="T7" s="59" t="s">
        <v>21</v>
      </c>
      <c r="U7" s="52">
        <f>SUM(P6:P37)</f>
        <v>4780.1513239803535</v>
      </c>
      <c r="V7" s="51"/>
    </row>
    <row r="8" spans="2:21" ht="16.5" thickBot="1">
      <c r="B8" s="16">
        <v>2</v>
      </c>
      <c r="C8" s="55">
        <f>RANDBETWEEN(1,2)</f>
        <v>1</v>
      </c>
      <c r="D8" s="2">
        <f ca="1" t="shared" si="1"/>
        <v>8.010815375055245</v>
      </c>
      <c r="E8" s="8">
        <f t="shared" si="2"/>
        <v>1.1547005383792515</v>
      </c>
      <c r="F8" s="56">
        <f t="shared" si="3"/>
        <v>9.165515913434497</v>
      </c>
      <c r="H8" s="22">
        <f>SLOPE(F6:F37,B6:B37)</f>
        <v>0.7530382914128438</v>
      </c>
      <c r="I8" s="23" t="s">
        <v>11</v>
      </c>
      <c r="L8">
        <f t="shared" si="4"/>
        <v>-1.3878411080438824</v>
      </c>
      <c r="M8">
        <f t="shared" si="5"/>
        <v>0.4379898449590594</v>
      </c>
      <c r="N8">
        <f t="shared" si="6"/>
        <v>-0.6078603117399493</v>
      </c>
      <c r="O8" s="33"/>
      <c r="P8" s="61">
        <f t="shared" si="7"/>
        <v>29.58067186273095</v>
      </c>
      <c r="Q8" s="48">
        <f t="shared" si="8"/>
        <v>-1.1680446030366134</v>
      </c>
      <c r="R8" s="48">
        <f t="shared" si="0"/>
        <v>10.33356051647111</v>
      </c>
      <c r="S8" s="62">
        <f t="shared" si="9"/>
        <v>106.78247294757067</v>
      </c>
      <c r="T8" s="60" t="s">
        <v>22</v>
      </c>
      <c r="U8" s="50">
        <f>1-U6/U7</f>
        <v>0.08066801829738213</v>
      </c>
    </row>
    <row r="9" spans="2:20" ht="15.75">
      <c r="B9" s="16">
        <v>2</v>
      </c>
      <c r="C9" s="55">
        <f>RANDBETWEEN(1,2)</f>
        <v>2</v>
      </c>
      <c r="D9" s="2">
        <f ca="1" t="shared" si="1"/>
        <v>-18.444338417557447</v>
      </c>
      <c r="E9" s="8">
        <f t="shared" si="2"/>
        <v>1.1547005383792515</v>
      </c>
      <c r="F9" s="56">
        <f t="shared" si="3"/>
        <v>-17.289637879178194</v>
      </c>
      <c r="L9">
        <f t="shared" si="4"/>
        <v>-1.3878411080438824</v>
      </c>
      <c r="M9">
        <f t="shared" si="5"/>
        <v>-1.6924550964527643</v>
      </c>
      <c r="N9">
        <f t="shared" si="6"/>
        <v>2.3488587563755203</v>
      </c>
      <c r="P9" s="61">
        <f t="shared" si="7"/>
        <v>441.6866382201838</v>
      </c>
      <c r="Q9" s="48">
        <f t="shared" si="8"/>
        <v>-1.1680446030366134</v>
      </c>
      <c r="R9" s="48">
        <f t="shared" si="0"/>
        <v>-16.12159327614158</v>
      </c>
      <c r="S9" s="62">
        <f t="shared" si="9"/>
        <v>259.90576976133343</v>
      </c>
      <c r="T9" s="38"/>
    </row>
    <row r="10" spans="2:21" ht="15.75">
      <c r="B10" s="16">
        <v>3</v>
      </c>
      <c r="C10" s="55">
        <f>RANDBETWEEN(1,2)</f>
        <v>1</v>
      </c>
      <c r="D10" s="2">
        <f ca="1" t="shared" si="1"/>
        <v>6.074138831681921</v>
      </c>
      <c r="E10" s="8">
        <f t="shared" si="2"/>
        <v>1.7320508075688772</v>
      </c>
      <c r="F10" s="56">
        <f t="shared" si="3"/>
        <v>7.806189639250798</v>
      </c>
      <c r="H10" s="40"/>
      <c r="L10">
        <f t="shared" si="4"/>
        <v>-1.1743270914217465</v>
      </c>
      <c r="M10">
        <f t="shared" si="5"/>
        <v>0.32852271400737654</v>
      </c>
      <c r="N10">
        <f t="shared" si="6"/>
        <v>-0.38579312320626075</v>
      </c>
      <c r="P10" s="61">
        <f t="shared" si="7"/>
        <v>16.64220070539461</v>
      </c>
      <c r="Q10" s="48">
        <f t="shared" si="8"/>
        <v>-0.41500631162376944</v>
      </c>
      <c r="R10" s="48">
        <f t="shared" si="0"/>
        <v>8.221195950874566</v>
      </c>
      <c r="S10" s="62">
        <f t="shared" si="9"/>
        <v>67.58806286267637</v>
      </c>
      <c r="T10" s="38"/>
      <c r="U10" s="38"/>
    </row>
    <row r="11" spans="2:21" ht="15.75">
      <c r="B11" s="16">
        <v>3</v>
      </c>
      <c r="C11" s="55">
        <f>RANDBETWEEN(1,2)</f>
        <v>2</v>
      </c>
      <c r="D11" s="2">
        <f ca="1" t="shared" si="1"/>
        <v>-18.34400594814724</v>
      </c>
      <c r="E11" s="8">
        <f t="shared" si="2"/>
        <v>1.7320508075688772</v>
      </c>
      <c r="F11" s="56">
        <f t="shared" si="3"/>
        <v>-16.611955140578363</v>
      </c>
      <c r="L11">
        <f t="shared" si="4"/>
        <v>-1.1743270914217465</v>
      </c>
      <c r="M11">
        <f t="shared" si="5"/>
        <v>-1.6378810133213602</v>
      </c>
      <c r="N11">
        <f t="shared" si="6"/>
        <v>1.9234080464685757</v>
      </c>
      <c r="P11" s="61">
        <f t="shared" si="7"/>
        <v>413.66106747970576</v>
      </c>
      <c r="Q11" s="48">
        <f t="shared" si="8"/>
        <v>-0.41500631162376944</v>
      </c>
      <c r="R11" s="48">
        <f t="shared" si="0"/>
        <v>-16.196948828954593</v>
      </c>
      <c r="S11" s="62">
        <f t="shared" si="9"/>
        <v>262.34115136777353</v>
      </c>
      <c r="T11" s="38"/>
      <c r="U11" s="38"/>
    </row>
    <row r="12" spans="2:21" ht="15.75">
      <c r="B12" s="16">
        <v>4</v>
      </c>
      <c r="C12" s="55">
        <f>RANDBETWEEN(1,2)</f>
        <v>1</v>
      </c>
      <c r="D12" s="2">
        <f ca="1" t="shared" si="1"/>
        <v>0.7089567540970165</v>
      </c>
      <c r="E12" s="8">
        <f t="shared" si="2"/>
        <v>2.309401076758503</v>
      </c>
      <c r="F12" s="56">
        <f t="shared" si="3"/>
        <v>3.0183578308555195</v>
      </c>
      <c r="L12">
        <f t="shared" si="4"/>
        <v>-0.9608130747996109</v>
      </c>
      <c r="M12">
        <f t="shared" si="5"/>
        <v>-0.057043445860295104</v>
      </c>
      <c r="N12">
        <f t="shared" si="6"/>
        <v>0.054808088614195276</v>
      </c>
      <c r="P12" s="61">
        <f t="shared" si="7"/>
        <v>0.5017547078072884</v>
      </c>
      <c r="Q12" s="48">
        <f t="shared" si="8"/>
        <v>0.3380319797890743</v>
      </c>
      <c r="R12" s="48">
        <f t="shared" si="0"/>
        <v>2.680325851066445</v>
      </c>
      <c r="S12" s="62">
        <f t="shared" si="9"/>
        <v>7.184146667895064</v>
      </c>
      <c r="T12" s="38"/>
      <c r="U12" s="38"/>
    </row>
    <row r="13" spans="2:21" ht="15.75">
      <c r="B13" s="16">
        <v>4</v>
      </c>
      <c r="C13" s="55">
        <f>RANDBETWEEN(1,2)</f>
        <v>2</v>
      </c>
      <c r="D13" s="2">
        <f ca="1" t="shared" si="1"/>
        <v>-6.890821986798983</v>
      </c>
      <c r="E13" s="8">
        <f t="shared" si="2"/>
        <v>2.309401076758503</v>
      </c>
      <c r="F13" s="56">
        <f t="shared" si="3"/>
        <v>-4.58142091004048</v>
      </c>
      <c r="L13">
        <f t="shared" si="4"/>
        <v>-0.9608130747996109</v>
      </c>
      <c r="M13">
        <f t="shared" si="5"/>
        <v>-0.6690569046107081</v>
      </c>
      <c r="N13">
        <f t="shared" si="6"/>
        <v>0.6428386217349243</v>
      </c>
      <c r="P13" s="61">
        <f t="shared" si="7"/>
        <v>69.02494435860437</v>
      </c>
      <c r="Q13" s="48">
        <f t="shared" si="8"/>
        <v>0.3380319797890743</v>
      </c>
      <c r="R13" s="48">
        <f t="shared" si="0"/>
        <v>-4.919452889829554</v>
      </c>
      <c r="S13" s="62">
        <f t="shared" si="9"/>
        <v>24.20101673525235</v>
      </c>
      <c r="T13" s="38"/>
      <c r="U13" s="38"/>
    </row>
    <row r="14" spans="2:21" ht="15.75">
      <c r="B14" s="16">
        <v>5</v>
      </c>
      <c r="C14" s="55">
        <f>RANDBETWEEN(1,2)</f>
        <v>1</v>
      </c>
      <c r="D14" s="2">
        <f ca="1" t="shared" si="1"/>
        <v>18.989272352810076</v>
      </c>
      <c r="E14" s="8">
        <f t="shared" si="2"/>
        <v>2.8867513459481287</v>
      </c>
      <c r="F14" s="56">
        <f t="shared" si="3"/>
        <v>21.876023698758203</v>
      </c>
      <c r="L14">
        <f t="shared" si="4"/>
        <v>-0.7472990581774751</v>
      </c>
      <c r="M14">
        <f t="shared" si="5"/>
        <v>1.4615725172162892</v>
      </c>
      <c r="N14">
        <f t="shared" si="6"/>
        <v>-1.0922317655738145</v>
      </c>
      <c r="P14" s="61">
        <f t="shared" si="7"/>
        <v>329.3977949594973</v>
      </c>
      <c r="Q14" s="48">
        <f t="shared" si="8"/>
        <v>1.091070271201918</v>
      </c>
      <c r="R14" s="48">
        <f t="shared" si="0"/>
        <v>20.784953427556285</v>
      </c>
      <c r="S14" s="62">
        <f t="shared" si="9"/>
        <v>432.0142889856838</v>
      </c>
      <c r="T14" s="38"/>
      <c r="U14" s="38"/>
    </row>
    <row r="15" spans="2:21" ht="15.75">
      <c r="B15" s="16">
        <v>5</v>
      </c>
      <c r="C15" s="55">
        <f>RANDBETWEEN(1,2)</f>
        <v>2</v>
      </c>
      <c r="D15" s="2">
        <f ca="1" t="shared" si="1"/>
        <v>-17.870316947773972</v>
      </c>
      <c r="E15" s="8">
        <f t="shared" si="2"/>
        <v>2.8867513459481287</v>
      </c>
      <c r="F15" s="56">
        <f t="shared" si="3"/>
        <v>-14.983565601825843</v>
      </c>
      <c r="L15">
        <f t="shared" si="4"/>
        <v>-0.7472990581774751</v>
      </c>
      <c r="M15">
        <f t="shared" si="5"/>
        <v>-1.5067461016637318</v>
      </c>
      <c r="N15">
        <f t="shared" si="6"/>
        <v>1.125989942685889</v>
      </c>
      <c r="P15" s="61">
        <f t="shared" si="7"/>
        <v>350.0741994678812</v>
      </c>
      <c r="Q15" s="48">
        <f t="shared" si="8"/>
        <v>1.091070271201918</v>
      </c>
      <c r="R15" s="48">
        <f t="shared" si="0"/>
        <v>-16.07463587302776</v>
      </c>
      <c r="S15" s="62">
        <f t="shared" si="9"/>
        <v>258.39391845043093</v>
      </c>
      <c r="T15" s="38"/>
      <c r="U15" s="38"/>
    </row>
    <row r="16" spans="2:21" ht="15.75">
      <c r="B16" s="16">
        <v>6</v>
      </c>
      <c r="C16" s="55">
        <f>RANDBETWEEN(1,2)</f>
        <v>1</v>
      </c>
      <c r="D16" s="2">
        <f ca="1" t="shared" si="1"/>
        <v>8.609284088197455</v>
      </c>
      <c r="E16" s="8">
        <f t="shared" si="2"/>
        <v>3.4641016151377544</v>
      </c>
      <c r="F16" s="56">
        <f t="shared" si="3"/>
        <v>12.073385703335209</v>
      </c>
      <c r="L16">
        <f t="shared" si="4"/>
        <v>-0.5337850415553393</v>
      </c>
      <c r="M16">
        <f t="shared" si="5"/>
        <v>0.6721618529066425</v>
      </c>
      <c r="N16">
        <f t="shared" si="6"/>
        <v>-0.3587899425856861</v>
      </c>
      <c r="P16" s="61">
        <f t="shared" si="7"/>
        <v>69.66709059657029</v>
      </c>
      <c r="Q16" s="48">
        <f t="shared" si="8"/>
        <v>1.8441085626147622</v>
      </c>
      <c r="R16" s="48">
        <f t="shared" si="0"/>
        <v>10.229277140720447</v>
      </c>
      <c r="S16" s="62">
        <f t="shared" si="9"/>
        <v>104.63811082166588</v>
      </c>
      <c r="T16" s="38"/>
      <c r="U16" s="38"/>
    </row>
    <row r="17" spans="2:21" ht="15.75">
      <c r="B17" s="16">
        <v>6</v>
      </c>
      <c r="C17" s="55">
        <f>RANDBETWEEN(1,2)</f>
        <v>2</v>
      </c>
      <c r="D17" s="2">
        <f ca="1" t="shared" si="1"/>
        <v>-16.005570187207923</v>
      </c>
      <c r="E17" s="8">
        <f t="shared" si="2"/>
        <v>3.4641016151377544</v>
      </c>
      <c r="F17" s="56">
        <f t="shared" si="3"/>
        <v>-12.541468572070169</v>
      </c>
      <c r="L17">
        <f t="shared" si="4"/>
        <v>-0.5337850415553393</v>
      </c>
      <c r="M17">
        <f t="shared" si="5"/>
        <v>-1.3100829749147718</v>
      </c>
      <c r="N17">
        <f t="shared" si="6"/>
        <v>0.699302695205824</v>
      </c>
      <c r="P17" s="61">
        <f t="shared" si="7"/>
        <v>264.65344830751127</v>
      </c>
      <c r="Q17" s="48">
        <f t="shared" si="8"/>
        <v>1.8441085626147622</v>
      </c>
      <c r="R17" s="48">
        <f t="shared" si="0"/>
        <v>-14.385577134684931</v>
      </c>
      <c r="S17" s="62">
        <f t="shared" si="9"/>
        <v>206.94482949796992</v>
      </c>
      <c r="T17" s="38"/>
      <c r="U17" s="38"/>
    </row>
    <row r="18" spans="2:21" ht="15.75">
      <c r="B18" s="16">
        <v>7</v>
      </c>
      <c r="C18" s="55">
        <f>RANDBETWEEN(1,2)</f>
        <v>1</v>
      </c>
      <c r="D18" s="2">
        <f ca="1" t="shared" si="1"/>
        <v>14.931348569007241</v>
      </c>
      <c r="E18" s="8">
        <f t="shared" si="2"/>
        <v>4.04145188432738</v>
      </c>
      <c r="F18" s="56">
        <f t="shared" si="3"/>
        <v>18.97280045333462</v>
      </c>
      <c r="L18">
        <f t="shared" si="4"/>
        <v>-0.3202710249332036</v>
      </c>
      <c r="M18">
        <f t="shared" si="5"/>
        <v>1.2277746974988692</v>
      </c>
      <c r="N18">
        <f t="shared" si="6"/>
        <v>-0.3932206607550168</v>
      </c>
      <c r="P18" s="61">
        <f t="shared" si="7"/>
        <v>232.44344818667602</v>
      </c>
      <c r="Q18" s="48">
        <f t="shared" si="8"/>
        <v>2.5971468540276055</v>
      </c>
      <c r="R18" s="48">
        <f t="shared" si="0"/>
        <v>16.375653599307014</v>
      </c>
      <c r="S18" s="62">
        <f t="shared" si="9"/>
        <v>268.1620308044968</v>
      </c>
      <c r="T18" s="38"/>
      <c r="U18" s="38"/>
    </row>
    <row r="19" spans="2:21" ht="15.75">
      <c r="B19" s="16">
        <v>7</v>
      </c>
      <c r="C19" s="55">
        <f>RANDBETWEEN(1,2)</f>
        <v>2</v>
      </c>
      <c r="D19" s="2">
        <f ca="1" t="shared" si="1"/>
        <v>-5.000836220115161</v>
      </c>
      <c r="E19" s="8">
        <f t="shared" si="2"/>
        <v>4.04145188432738</v>
      </c>
      <c r="F19" s="56">
        <f t="shared" si="3"/>
        <v>-0.9593843357877816</v>
      </c>
      <c r="L19">
        <f t="shared" si="4"/>
        <v>-0.3202710249332036</v>
      </c>
      <c r="M19">
        <f t="shared" si="5"/>
        <v>-0.3773727375967166</v>
      </c>
      <c r="N19">
        <f t="shared" si="6"/>
        <v>0.12086155345194931</v>
      </c>
      <c r="P19" s="61">
        <f t="shared" si="7"/>
        <v>21.959426619486305</v>
      </c>
      <c r="Q19" s="48">
        <f t="shared" si="8"/>
        <v>2.5971468540276055</v>
      </c>
      <c r="R19" s="48">
        <f t="shared" si="0"/>
        <v>-3.556531189815387</v>
      </c>
      <c r="S19" s="62">
        <f t="shared" si="9"/>
        <v>12.648914104129652</v>
      </c>
      <c r="T19" s="38"/>
      <c r="U19" s="38"/>
    </row>
    <row r="20" spans="2:21" ht="15.75">
      <c r="B20" s="16">
        <v>8</v>
      </c>
      <c r="C20" s="55">
        <f>RANDBETWEEN(1,2)</f>
        <v>2</v>
      </c>
      <c r="D20" s="2">
        <f ca="1" t="shared" si="1"/>
        <v>-17.439057750998472</v>
      </c>
      <c r="E20" s="8">
        <f t="shared" si="2"/>
        <v>4.618802153517006</v>
      </c>
      <c r="F20" s="56">
        <f t="shared" si="3"/>
        <v>-12.820255597481466</v>
      </c>
      <c r="L20">
        <f t="shared" si="4"/>
        <v>-0.10675700831106787</v>
      </c>
      <c r="M20">
        <f t="shared" si="5"/>
        <v>-1.3325338142738914</v>
      </c>
      <c r="N20">
        <f t="shared" si="6"/>
        <v>0.14225732348521677</v>
      </c>
      <c r="P20" s="61">
        <f t="shared" si="7"/>
        <v>273.80188155587507</v>
      </c>
      <c r="Q20" s="48">
        <f t="shared" si="8"/>
        <v>3.3501851454404497</v>
      </c>
      <c r="R20" s="48">
        <f t="shared" si="0"/>
        <v>-16.170440742921915</v>
      </c>
      <c r="S20" s="62">
        <f t="shared" si="9"/>
        <v>261.48315382034906</v>
      </c>
      <c r="T20" s="38"/>
      <c r="U20" s="38"/>
    </row>
    <row r="21" spans="2:21" ht="15.75">
      <c r="B21" s="16">
        <v>8</v>
      </c>
      <c r="C21" s="55">
        <f>RANDBETWEEN(1,2)</f>
        <v>2</v>
      </c>
      <c r="D21" s="2">
        <f ca="1" t="shared" si="1"/>
        <v>-13.212712556014594</v>
      </c>
      <c r="E21" s="8">
        <f t="shared" si="2"/>
        <v>4.618802153517006</v>
      </c>
      <c r="F21" s="56">
        <f t="shared" si="3"/>
        <v>-8.593910402497588</v>
      </c>
      <c r="L21">
        <f t="shared" si="4"/>
        <v>-0.10675700831106787</v>
      </c>
      <c r="M21">
        <f t="shared" si="5"/>
        <v>-0.992184413476689</v>
      </c>
      <c r="N21">
        <f t="shared" si="6"/>
        <v>0.10592263967564287</v>
      </c>
      <c r="P21" s="61">
        <f t="shared" si="7"/>
        <v>151.79754642924777</v>
      </c>
      <c r="Q21" s="48">
        <f t="shared" si="8"/>
        <v>3.3501851454404497</v>
      </c>
      <c r="R21" s="48">
        <f t="shared" si="0"/>
        <v>-11.944095547938037</v>
      </c>
      <c r="S21" s="62">
        <f t="shared" si="9"/>
        <v>142.66141845827323</v>
      </c>
      <c r="T21" s="38"/>
      <c r="U21" s="38"/>
    </row>
    <row r="22" spans="2:21" ht="15.75">
      <c r="B22" s="16">
        <v>9</v>
      </c>
      <c r="C22" s="55">
        <f>RANDBETWEEN(1,2)</f>
        <v>1</v>
      </c>
      <c r="D22" s="2">
        <f ca="1" t="shared" si="1"/>
        <v>6.276552619328868</v>
      </c>
      <c r="E22" s="8">
        <f t="shared" si="2"/>
        <v>5.196152422706632</v>
      </c>
      <c r="F22" s="56">
        <f t="shared" si="3"/>
        <v>11.4727050420355</v>
      </c>
      <c r="L22">
        <f t="shared" si="4"/>
        <v>0.10675700831106787</v>
      </c>
      <c r="M22">
        <f t="shared" si="5"/>
        <v>0.6237887802606911</v>
      </c>
      <c r="N22">
        <f t="shared" si="6"/>
        <v>0.06659382399864149</v>
      </c>
      <c r="P22" s="61">
        <f t="shared" si="7"/>
        <v>60.00052763276719</v>
      </c>
      <c r="Q22" s="48">
        <f t="shared" si="8"/>
        <v>4.103223436853294</v>
      </c>
      <c r="R22" s="48">
        <f t="shared" si="0"/>
        <v>7.369481605182206</v>
      </c>
      <c r="S22" s="62">
        <f t="shared" si="9"/>
        <v>54.30925912911891</v>
      </c>
      <c r="T22" s="38"/>
      <c r="U22" s="38"/>
    </row>
    <row r="23" spans="2:21" ht="15.75">
      <c r="B23" s="16">
        <v>9</v>
      </c>
      <c r="C23" s="55">
        <f>RANDBETWEEN(1,2)</f>
        <v>1</v>
      </c>
      <c r="D23" s="2">
        <f ca="1" t="shared" si="1"/>
        <v>6.249814428811078</v>
      </c>
      <c r="E23" s="8">
        <f t="shared" si="2"/>
        <v>5.196152422706632</v>
      </c>
      <c r="F23" s="56">
        <f t="shared" si="3"/>
        <v>11.44596685151771</v>
      </c>
      <c r="L23">
        <f t="shared" si="4"/>
        <v>0.10675700831106787</v>
      </c>
      <c r="M23">
        <f t="shared" si="5"/>
        <v>0.6216355422497657</v>
      </c>
      <c r="N23">
        <f t="shared" si="6"/>
        <v>0.06636395075041342</v>
      </c>
      <c r="P23" s="61">
        <f t="shared" si="7"/>
        <v>59.58701447594295</v>
      </c>
      <c r="Q23" s="48">
        <f t="shared" si="8"/>
        <v>4.103223436853294</v>
      </c>
      <c r="R23" s="48">
        <f t="shared" si="0"/>
        <v>7.342743414664416</v>
      </c>
      <c r="S23" s="62">
        <f t="shared" si="9"/>
        <v>53.91588085359765</v>
      </c>
      <c r="T23" s="38"/>
      <c r="U23" s="38"/>
    </row>
    <row r="24" spans="2:21" ht="15.75">
      <c r="B24" s="16">
        <v>10</v>
      </c>
      <c r="C24" s="55">
        <f>RANDBETWEEN(1,2)</f>
        <v>2</v>
      </c>
      <c r="D24" s="2">
        <f ca="1" t="shared" si="1"/>
        <v>-3.6540453535963024</v>
      </c>
      <c r="E24" s="8">
        <f t="shared" si="2"/>
        <v>5.773502691896257</v>
      </c>
      <c r="F24" s="56">
        <f t="shared" si="3"/>
        <v>2.119457338299955</v>
      </c>
      <c r="L24">
        <f t="shared" si="4"/>
        <v>0.3202710249332036</v>
      </c>
      <c r="M24">
        <f t="shared" si="5"/>
        <v>-0.12943229009874205</v>
      </c>
      <c r="N24">
        <f t="shared" si="6"/>
        <v>-0.04145341220937585</v>
      </c>
      <c r="P24" s="61">
        <f t="shared" si="7"/>
        <v>2.5832427674356992</v>
      </c>
      <c r="Q24" s="48">
        <f t="shared" si="8"/>
        <v>4.856261728266137</v>
      </c>
      <c r="R24" s="48">
        <f t="shared" si="0"/>
        <v>-2.7368043899661822</v>
      </c>
      <c r="S24" s="62">
        <f t="shared" si="9"/>
        <v>7.4900982689381665</v>
      </c>
      <c r="T24" s="38"/>
      <c r="U24" s="38"/>
    </row>
    <row r="25" spans="2:21" ht="15.75">
      <c r="B25" s="16">
        <v>10</v>
      </c>
      <c r="C25" s="55">
        <f>RANDBETWEEN(1,2)</f>
        <v>1</v>
      </c>
      <c r="D25" s="2">
        <f ca="1" t="shared" si="1"/>
        <v>10.605957669286</v>
      </c>
      <c r="E25" s="8">
        <f t="shared" si="2"/>
        <v>5.773502691896257</v>
      </c>
      <c r="F25" s="56">
        <f t="shared" si="3"/>
        <v>16.379460361182257</v>
      </c>
      <c r="L25">
        <f t="shared" si="4"/>
        <v>0.3202710249332036</v>
      </c>
      <c r="M25">
        <f t="shared" si="5"/>
        <v>1.0189319017246385</v>
      </c>
      <c r="N25">
        <f t="shared" si="6"/>
        <v>0.32633436450248826</v>
      </c>
      <c r="P25" s="61">
        <f t="shared" si="7"/>
        <v>160.0922361678173</v>
      </c>
      <c r="Q25" s="48">
        <f t="shared" si="8"/>
        <v>4.856261728266137</v>
      </c>
      <c r="R25" s="48">
        <f t="shared" si="0"/>
        <v>11.52319863291612</v>
      </c>
      <c r="S25" s="62">
        <f t="shared" si="9"/>
        <v>132.78410673363993</v>
      </c>
      <c r="T25" s="38"/>
      <c r="U25" s="38"/>
    </row>
    <row r="26" spans="2:21" ht="15.75">
      <c r="B26" s="16">
        <v>11</v>
      </c>
      <c r="C26" s="55">
        <f>RANDBETWEEN(1,2)</f>
        <v>2</v>
      </c>
      <c r="D26" s="2">
        <f ca="1" t="shared" si="1"/>
        <v>-5.3368100577972655</v>
      </c>
      <c r="E26" s="8">
        <f t="shared" si="2"/>
        <v>6.350852961085883</v>
      </c>
      <c r="F26" s="56">
        <f t="shared" si="3"/>
        <v>1.0140429032886171</v>
      </c>
      <c r="L26">
        <f t="shared" si="4"/>
        <v>0.5337850415553393</v>
      </c>
      <c r="M26">
        <f t="shared" si="5"/>
        <v>-0.2184517911643956</v>
      </c>
      <c r="N26">
        <f t="shared" si="6"/>
        <v>-0.11660629842452522</v>
      </c>
      <c r="P26" s="61">
        <f t="shared" si="7"/>
        <v>7.358531805177072</v>
      </c>
      <c r="Q26" s="48">
        <f t="shared" si="8"/>
        <v>5.609300019678981</v>
      </c>
      <c r="R26" s="48">
        <f t="shared" si="0"/>
        <v>-4.595257116390364</v>
      </c>
      <c r="S26" s="62">
        <f t="shared" si="9"/>
        <v>21.116387965736283</v>
      </c>
      <c r="T26" s="38"/>
      <c r="U26" s="38"/>
    </row>
    <row r="27" spans="2:21" ht="15.75">
      <c r="B27" s="16">
        <v>11</v>
      </c>
      <c r="C27" s="55">
        <f>RANDBETWEEN(1,2)</f>
        <v>2</v>
      </c>
      <c r="D27" s="2">
        <f ca="1" t="shared" si="1"/>
        <v>-17.03811762694386</v>
      </c>
      <c r="E27" s="8">
        <f t="shared" si="2"/>
        <v>6.350852961085883</v>
      </c>
      <c r="F27" s="56">
        <f t="shared" si="3"/>
        <v>-10.687264665857976</v>
      </c>
      <c r="L27">
        <f t="shared" si="4"/>
        <v>0.5337850415553393</v>
      </c>
      <c r="M27">
        <f t="shared" si="5"/>
        <v>-1.160763134882737</v>
      </c>
      <c r="N27">
        <f t="shared" si="6"/>
        <v>-0.6195979981892877</v>
      </c>
      <c r="P27" s="61">
        <f t="shared" si="7"/>
        <v>207.76250109349942</v>
      </c>
      <c r="Q27" s="48">
        <f t="shared" si="8"/>
        <v>5.609300019678981</v>
      </c>
      <c r="R27" s="48">
        <f t="shared" si="0"/>
        <v>-16.296564685536957</v>
      </c>
      <c r="S27" s="62">
        <f t="shared" si="9"/>
        <v>265.57802054989025</v>
      </c>
      <c r="T27" s="38"/>
      <c r="U27" s="38"/>
    </row>
    <row r="28" spans="2:21" ht="15.75">
      <c r="B28" s="16">
        <v>12</v>
      </c>
      <c r="C28" s="55">
        <f>RANDBETWEEN(1,2)</f>
        <v>1</v>
      </c>
      <c r="D28" s="2">
        <f ca="1" t="shared" si="1"/>
        <v>15.57975421565061</v>
      </c>
      <c r="E28" s="8">
        <f t="shared" si="2"/>
        <v>6.928203230275509</v>
      </c>
      <c r="F28" s="56">
        <f t="shared" si="3"/>
        <v>22.507957445926117</v>
      </c>
      <c r="L28">
        <f t="shared" si="4"/>
        <v>0.7472990581774751</v>
      </c>
      <c r="M28">
        <f t="shared" si="5"/>
        <v>1.5124624143423926</v>
      </c>
      <c r="N28">
        <f t="shared" si="6"/>
        <v>1.1302617377669002</v>
      </c>
      <c r="P28" s="61">
        <f t="shared" si="7"/>
        <v>352.73547006390527</v>
      </c>
      <c r="Q28" s="48">
        <f t="shared" si="8"/>
        <v>6.3623383110918255</v>
      </c>
      <c r="R28" s="48">
        <f t="shared" si="0"/>
        <v>16.14561913483429</v>
      </c>
      <c r="S28" s="62">
        <f t="shared" si="9"/>
        <v>260.6810172471272</v>
      </c>
      <c r="T28" s="38"/>
      <c r="U28" s="38"/>
    </row>
    <row r="29" spans="2:21" ht="15.75">
      <c r="B29" s="16">
        <v>12</v>
      </c>
      <c r="C29" s="55">
        <f>RANDBETWEEN(1,2)</f>
        <v>1</v>
      </c>
      <c r="D29" s="2">
        <f ca="1" t="shared" si="1"/>
        <v>12.992691904637468</v>
      </c>
      <c r="E29" s="8">
        <f t="shared" si="2"/>
        <v>6.928203230275509</v>
      </c>
      <c r="F29" s="56">
        <f t="shared" si="3"/>
        <v>19.920895134912975</v>
      </c>
      <c r="L29">
        <f t="shared" si="4"/>
        <v>0.7472990581774751</v>
      </c>
      <c r="M29">
        <f t="shared" si="5"/>
        <v>1.3041251709900525</v>
      </c>
      <c r="N29">
        <f t="shared" si="6"/>
        <v>0.9745715120264049</v>
      </c>
      <c r="P29" s="61">
        <f t="shared" si="7"/>
        <v>262.25181708431785</v>
      </c>
      <c r="Q29" s="48">
        <f t="shared" si="8"/>
        <v>6.3623383110918255</v>
      </c>
      <c r="R29" s="48">
        <f t="shared" si="0"/>
        <v>13.55855682382115</v>
      </c>
      <c r="S29" s="62">
        <f t="shared" si="9"/>
        <v>183.83446314478707</v>
      </c>
      <c r="T29" s="38"/>
      <c r="U29" s="38"/>
    </row>
    <row r="30" spans="2:21" ht="15.75">
      <c r="B30" s="16">
        <v>13</v>
      </c>
      <c r="C30" s="55">
        <f>RANDBETWEEN(1,2)</f>
        <v>2</v>
      </c>
      <c r="D30" s="2">
        <f ca="1" t="shared" si="1"/>
        <v>-5.453735444571066</v>
      </c>
      <c r="E30" s="8">
        <f t="shared" si="2"/>
        <v>7.505553499465135</v>
      </c>
      <c r="F30" s="56">
        <f t="shared" si="3"/>
        <v>2.0518180548940688</v>
      </c>
      <c r="L30">
        <f t="shared" si="4"/>
        <v>0.9608130747996109</v>
      </c>
      <c r="M30">
        <f t="shared" si="5"/>
        <v>-0.13487931075499807</v>
      </c>
      <c r="N30">
        <f t="shared" si="6"/>
        <v>-0.12959380529336192</v>
      </c>
      <c r="P30" s="61">
        <f t="shared" si="7"/>
        <v>2.80524390438908</v>
      </c>
      <c r="Q30" s="48">
        <f t="shared" si="8"/>
        <v>7.11537660250467</v>
      </c>
      <c r="R30" s="48">
        <f t="shared" si="0"/>
        <v>-5.063558547610601</v>
      </c>
      <c r="S30" s="62">
        <f t="shared" si="9"/>
        <v>25.63962516508038</v>
      </c>
      <c r="T30" s="38"/>
      <c r="U30" s="38"/>
    </row>
    <row r="31" spans="2:21" ht="15.75">
      <c r="B31" s="16">
        <v>13</v>
      </c>
      <c r="C31" s="55">
        <f>RANDBETWEEN(1,2)</f>
        <v>1</v>
      </c>
      <c r="D31" s="2">
        <f ca="1" t="shared" si="1"/>
        <v>5.362341132440633</v>
      </c>
      <c r="E31" s="8">
        <f t="shared" si="2"/>
        <v>7.505553499465135</v>
      </c>
      <c r="F31" s="56">
        <f t="shared" si="3"/>
        <v>12.867894631905768</v>
      </c>
      <c r="L31">
        <f t="shared" si="4"/>
        <v>0.9608130747996109</v>
      </c>
      <c r="M31">
        <f t="shared" si="5"/>
        <v>0.7361439994875607</v>
      </c>
      <c r="N31">
        <f t="shared" si="6"/>
        <v>0.7072967796429264</v>
      </c>
      <c r="P31" s="61">
        <f t="shared" si="7"/>
        <v>83.56136084598376</v>
      </c>
      <c r="Q31" s="48">
        <f t="shared" si="8"/>
        <v>7.11537660250467</v>
      </c>
      <c r="R31" s="48">
        <f t="shared" si="0"/>
        <v>5.752518029401099</v>
      </c>
      <c r="S31" s="62">
        <f t="shared" si="9"/>
        <v>33.0914636785847</v>
      </c>
      <c r="T31" s="38"/>
      <c r="U31" s="38"/>
    </row>
    <row r="32" spans="2:21" ht="15.75">
      <c r="B32" s="16">
        <v>14</v>
      </c>
      <c r="C32" s="55">
        <f>RANDBETWEEN(1,2)</f>
        <v>1</v>
      </c>
      <c r="D32" s="2">
        <f ca="1" t="shared" si="1"/>
        <v>7.778801699460018</v>
      </c>
      <c r="E32" s="8">
        <f t="shared" si="2"/>
        <v>8.08290376865476</v>
      </c>
      <c r="F32" s="56">
        <f t="shared" si="3"/>
        <v>15.861705468114778</v>
      </c>
      <c r="L32">
        <f t="shared" si="4"/>
        <v>1.1743270914217465</v>
      </c>
      <c r="M32">
        <f t="shared" si="5"/>
        <v>0.9772368769489804</v>
      </c>
      <c r="N32">
        <f t="shared" si="6"/>
        <v>1.1475957393375673</v>
      </c>
      <c r="P32" s="61">
        <f t="shared" si="7"/>
        <v>147.25825356501247</v>
      </c>
      <c r="Q32" s="48">
        <f t="shared" si="8"/>
        <v>7.868414893917512</v>
      </c>
      <c r="R32" s="48">
        <f t="shared" si="0"/>
        <v>7.993290574197266</v>
      </c>
      <c r="S32" s="62">
        <f t="shared" si="9"/>
        <v>63.89269420355085</v>
      </c>
      <c r="T32" s="38"/>
      <c r="U32" s="38"/>
    </row>
    <row r="33" spans="2:21" ht="15.75">
      <c r="B33" s="16">
        <v>14</v>
      </c>
      <c r="C33" s="55">
        <f>RANDBETWEEN(1,2)</f>
        <v>2</v>
      </c>
      <c r="D33" s="2">
        <f ca="1" t="shared" si="1"/>
        <v>-19.838030396840622</v>
      </c>
      <c r="E33" s="8">
        <f t="shared" si="2"/>
        <v>8.08290376865476</v>
      </c>
      <c r="F33" s="56">
        <f t="shared" si="3"/>
        <v>-11.755126628185863</v>
      </c>
      <c r="L33">
        <f t="shared" si="4"/>
        <v>1.1743270914217465</v>
      </c>
      <c r="M33">
        <f t="shared" si="5"/>
        <v>-1.2467585191319424</v>
      </c>
      <c r="N33">
        <f t="shared" si="6"/>
        <v>-1.4641023054774978</v>
      </c>
      <c r="P33" s="61">
        <f t="shared" si="7"/>
        <v>239.68708861480707</v>
      </c>
      <c r="Q33" s="48">
        <f t="shared" si="8"/>
        <v>7.868414893917512</v>
      </c>
      <c r="R33" s="48">
        <f t="shared" si="0"/>
        <v>-19.623541522103373</v>
      </c>
      <c r="S33" s="62">
        <f t="shared" si="9"/>
        <v>385.0833818697152</v>
      </c>
      <c r="T33" s="38"/>
      <c r="U33" s="38"/>
    </row>
    <row r="34" spans="2:21" ht="15.75">
      <c r="B34" s="16">
        <v>15</v>
      </c>
      <c r="C34" s="55">
        <f>RANDBETWEEN(1,2)</f>
        <v>2</v>
      </c>
      <c r="D34" s="2">
        <f ca="1" t="shared" si="1"/>
        <v>-13.523067371788784</v>
      </c>
      <c r="E34" s="8">
        <f t="shared" si="2"/>
        <v>8.660254037844386</v>
      </c>
      <c r="F34" s="56">
        <f t="shared" si="3"/>
        <v>-4.862813333944398</v>
      </c>
      <c r="L34">
        <f t="shared" si="4"/>
        <v>1.3878411080438824</v>
      </c>
      <c r="M34">
        <f t="shared" si="5"/>
        <v>-0.6917175578337907</v>
      </c>
      <c r="N34">
        <f t="shared" si="6"/>
        <v>-0.9599940619174564</v>
      </c>
      <c r="P34" s="61">
        <f t="shared" si="7"/>
        <v>73.77981303175358</v>
      </c>
      <c r="Q34" s="48">
        <f t="shared" si="8"/>
        <v>8.621453185330356</v>
      </c>
      <c r="R34" s="48">
        <f t="shared" si="0"/>
        <v>-13.484266519274755</v>
      </c>
      <c r="S34" s="62">
        <f t="shared" si="9"/>
        <v>181.8254435628341</v>
      </c>
      <c r="T34" s="38"/>
      <c r="U34" s="38"/>
    </row>
    <row r="35" spans="2:21" ht="15.75">
      <c r="B35" s="16">
        <v>15</v>
      </c>
      <c r="C35" s="55">
        <f>RANDBETWEEN(1,2)</f>
        <v>1</v>
      </c>
      <c r="D35" s="2">
        <f ca="1" t="shared" si="1"/>
        <v>14.271198337646638</v>
      </c>
      <c r="E35" s="8">
        <f t="shared" si="2"/>
        <v>8.660254037844386</v>
      </c>
      <c r="F35" s="56">
        <f t="shared" si="3"/>
        <v>22.931452375491023</v>
      </c>
      <c r="L35">
        <f t="shared" si="4"/>
        <v>1.3878411080438824</v>
      </c>
      <c r="M35">
        <f t="shared" si="5"/>
        <v>1.546566643615747</v>
      </c>
      <c r="N35">
        <f t="shared" si="6"/>
        <v>2.1463887643393864</v>
      </c>
      <c r="P35" s="61">
        <f t="shared" si="7"/>
        <v>368.82234898312043</v>
      </c>
      <c r="Q35" s="48">
        <f t="shared" si="8"/>
        <v>8.621453185330356</v>
      </c>
      <c r="R35" s="48">
        <f t="shared" si="0"/>
        <v>14.309999190160667</v>
      </c>
      <c r="S35" s="62">
        <f t="shared" si="9"/>
        <v>204.77607682239895</v>
      </c>
      <c r="T35" s="38"/>
      <c r="U35" s="38"/>
    </row>
    <row r="36" spans="2:21" ht="15.75">
      <c r="B36" s="16">
        <v>16</v>
      </c>
      <c r="C36" s="55">
        <f>RANDBETWEEN(1,2)</f>
        <v>2</v>
      </c>
      <c r="D36" s="2">
        <f ca="1" t="shared" si="1"/>
        <v>-1.6654140276295948</v>
      </c>
      <c r="E36" s="8">
        <f t="shared" si="2"/>
        <v>9.237604307034012</v>
      </c>
      <c r="F36" s="56">
        <f t="shared" si="3"/>
        <v>7.572190279404417</v>
      </c>
      <c r="L36">
        <f t="shared" si="4"/>
        <v>1.601355124666018</v>
      </c>
      <c r="M36">
        <f t="shared" si="5"/>
        <v>0.3096786446669997</v>
      </c>
      <c r="N36">
        <f t="shared" si="6"/>
        <v>0.49590548463712675</v>
      </c>
      <c r="P36" s="61">
        <f t="shared" si="7"/>
        <v>14.787762485885109</v>
      </c>
      <c r="Q36" s="48">
        <f t="shared" si="8"/>
        <v>9.3744914767432</v>
      </c>
      <c r="R36" s="48">
        <f t="shared" si="0"/>
        <v>-1.8023011973387835</v>
      </c>
      <c r="S36" s="62">
        <f t="shared" si="9"/>
        <v>3.2482896059288127</v>
      </c>
      <c r="T36" s="38"/>
      <c r="U36" s="38"/>
    </row>
    <row r="37" spans="2:21" ht="16.5" thickBot="1">
      <c r="B37" s="17">
        <v>16</v>
      </c>
      <c r="C37" s="57">
        <f>RANDBETWEEN(1,2)</f>
        <v>2</v>
      </c>
      <c r="D37" s="3">
        <f ca="1" t="shared" si="1"/>
        <v>-0.2577053502500348</v>
      </c>
      <c r="E37" s="9">
        <f t="shared" si="2"/>
        <v>9.237604307034012</v>
      </c>
      <c r="F37" s="58">
        <f t="shared" si="3"/>
        <v>8.979898956783977</v>
      </c>
      <c r="L37">
        <f t="shared" si="4"/>
        <v>1.601355124666018</v>
      </c>
      <c r="M37">
        <f t="shared" si="5"/>
        <v>0.42304203140876423</v>
      </c>
      <c r="N37">
        <f t="shared" si="6"/>
        <v>0.6774405249455472</v>
      </c>
      <c r="P37" s="63">
        <f t="shared" si="7"/>
        <v>27.596054195078136</v>
      </c>
      <c r="Q37" s="64">
        <f t="shared" si="8"/>
        <v>9.3744914767432</v>
      </c>
      <c r="R37" s="64">
        <f t="shared" si="0"/>
        <v>-0.3945925199592235</v>
      </c>
      <c r="S37" s="65">
        <f t="shared" si="9"/>
        <v>0.1557032568077702</v>
      </c>
      <c r="T37" s="38"/>
      <c r="U37" s="38"/>
    </row>
    <row r="38" spans="6:14" ht="15.75">
      <c r="F38" s="1"/>
      <c r="N38" s="30">
        <f>SUM(N6:N37)</f>
        <v>8.804655903769575</v>
      </c>
    </row>
  </sheetData>
  <mergeCells count="6">
    <mergeCell ref="H1:I1"/>
    <mergeCell ref="C4:C5"/>
    <mergeCell ref="B4:B5"/>
    <mergeCell ref="D4:D5"/>
    <mergeCell ref="E4:E5"/>
    <mergeCell ref="F4:F5"/>
  </mergeCells>
  <printOptions/>
  <pageMargins left="0.75" right="0.75" top="1" bottom="1" header="0.5" footer="0.5"/>
  <pageSetup horizontalDpi="1200" verticalDpi="1200" orientation="portrait" paperSize="9" r:id="rId4"/>
  <drawing r:id="rId3"/>
  <legacyDrawing r:id="rId2"/>
  <oleObjects>
    <oleObject progId="Equation.3" shapeId="26350283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I39"/>
  <sheetViews>
    <sheetView workbookViewId="0" topLeftCell="A1">
      <selection activeCell="G8" sqref="G8"/>
    </sheetView>
  </sheetViews>
  <sheetFormatPr defaultColWidth="9.140625" defaultRowHeight="12.75"/>
  <cols>
    <col min="1" max="1" width="15.7109375" style="0" customWidth="1"/>
    <col min="2" max="2" width="5.7109375" style="0" customWidth="1"/>
    <col min="3" max="3" width="14.140625" style="0" customWidth="1"/>
    <col min="4" max="4" width="8.57421875" style="0" customWidth="1"/>
    <col min="5" max="5" width="9.00390625" style="0" customWidth="1"/>
    <col min="6" max="6" width="22.7109375" style="0" customWidth="1"/>
    <col min="7" max="7" width="15.8515625" style="0" customWidth="1"/>
    <col min="8" max="8" width="15.7109375" style="0" customWidth="1"/>
    <col min="9" max="9" width="10.57421875" style="0" customWidth="1"/>
    <col min="10" max="10" width="17.140625" style="0" customWidth="1"/>
  </cols>
  <sheetData>
    <row r="1" ht="13.5" thickBot="1"/>
    <row r="2" spans="8:9" ht="13.5" thickBot="1">
      <c r="H2" s="71" t="s">
        <v>9</v>
      </c>
      <c r="I2" s="72"/>
    </row>
    <row r="3" spans="8:9" ht="12.75">
      <c r="H3" s="18" t="s">
        <v>4</v>
      </c>
      <c r="I3" s="24">
        <v>2</v>
      </c>
    </row>
    <row r="4" spans="8:9" ht="12.75">
      <c r="H4" s="19" t="s">
        <v>5</v>
      </c>
      <c r="I4" s="25">
        <v>40</v>
      </c>
    </row>
    <row r="5" spans="8:9" ht="12" customHeight="1" thickBot="1">
      <c r="H5" s="20" t="s">
        <v>6</v>
      </c>
      <c r="I5" s="26">
        <v>10</v>
      </c>
    </row>
    <row r="6" spans="2:6" ht="25.5" customHeight="1" thickBot="1">
      <c r="B6" s="10" t="s">
        <v>0</v>
      </c>
      <c r="C6" s="13" t="s">
        <v>1</v>
      </c>
      <c r="D6" s="5" t="s">
        <v>2</v>
      </c>
      <c r="E6" s="6" t="s">
        <v>7</v>
      </c>
      <c r="F6" s="10" t="s">
        <v>8</v>
      </c>
    </row>
    <row r="7" spans="2:6" ht="12.75">
      <c r="B7" s="15">
        <v>1</v>
      </c>
      <c r="C7" s="14">
        <f>RANDBETWEEN(1,2)</f>
        <v>1</v>
      </c>
      <c r="D7" s="4">
        <f aca="true" ca="1" t="shared" si="0" ref="D7:D38">IF(C7=1,$I$3*RAND(),-$I$3*RAND())</f>
        <v>1.5150784805592026</v>
      </c>
      <c r="E7" s="7">
        <f>$I$5</f>
        <v>10</v>
      </c>
      <c r="F7" s="11">
        <f>E7+D7</f>
        <v>11.515078480559202</v>
      </c>
    </row>
    <row r="8" spans="2:6" ht="12.75">
      <c r="B8" s="16">
        <v>1</v>
      </c>
      <c r="C8" s="14">
        <f>RANDBETWEEN(1,2)</f>
        <v>1</v>
      </c>
      <c r="D8" s="2">
        <f ca="1" t="shared" si="0"/>
        <v>0.008411571928521155</v>
      </c>
      <c r="E8" s="8">
        <f aca="true" t="shared" si="1" ref="E8:E38">$I$5</f>
        <v>10</v>
      </c>
      <c r="F8" s="12">
        <f aca="true" t="shared" si="2" ref="F8:F38">E8+D8</f>
        <v>10.008411571928521</v>
      </c>
    </row>
    <row r="9" spans="2:6" ht="12.75">
      <c r="B9" s="16">
        <v>2</v>
      </c>
      <c r="C9" s="14">
        <f>RANDBETWEEN(1,2)</f>
        <v>1</v>
      </c>
      <c r="D9" s="2">
        <f ca="1" t="shared" si="0"/>
        <v>1.0327019100062675</v>
      </c>
      <c r="E9" s="8">
        <f t="shared" si="1"/>
        <v>10</v>
      </c>
      <c r="F9" s="12">
        <f t="shared" si="2"/>
        <v>11.032701910006267</v>
      </c>
    </row>
    <row r="10" spans="2:6" ht="12.75">
      <c r="B10" s="16">
        <v>2</v>
      </c>
      <c r="C10" s="14">
        <f>RANDBETWEEN(1,2)</f>
        <v>1</v>
      </c>
      <c r="D10" s="2">
        <f ca="1" t="shared" si="0"/>
        <v>0.5881121715535365</v>
      </c>
      <c r="E10" s="8">
        <f t="shared" si="1"/>
        <v>10</v>
      </c>
      <c r="F10" s="12">
        <f t="shared" si="2"/>
        <v>10.588112171553536</v>
      </c>
    </row>
    <row r="11" spans="2:6" ht="12.75">
      <c r="B11" s="16">
        <v>3</v>
      </c>
      <c r="C11" s="14">
        <f>RANDBETWEEN(1,2)</f>
        <v>1</v>
      </c>
      <c r="D11" s="2">
        <f ca="1" t="shared" si="0"/>
        <v>0.27229082728153253</v>
      </c>
      <c r="E11" s="8">
        <f t="shared" si="1"/>
        <v>10</v>
      </c>
      <c r="F11" s="12">
        <f t="shared" si="2"/>
        <v>10.272290827281532</v>
      </c>
    </row>
    <row r="12" spans="2:6" ht="12.75">
      <c r="B12" s="16">
        <v>3</v>
      </c>
      <c r="C12" s="14">
        <f>RANDBETWEEN(1,2)</f>
        <v>1</v>
      </c>
      <c r="D12" s="2">
        <f ca="1" t="shared" si="0"/>
        <v>0.5908687319310024</v>
      </c>
      <c r="E12" s="8">
        <f t="shared" si="1"/>
        <v>10</v>
      </c>
      <c r="F12" s="12">
        <f t="shared" si="2"/>
        <v>10.590868731931003</v>
      </c>
    </row>
    <row r="13" spans="2:6" ht="12.75">
      <c r="B13" s="16">
        <v>4</v>
      </c>
      <c r="C13" s="14">
        <f>RANDBETWEEN(1,2)</f>
        <v>1</v>
      </c>
      <c r="D13" s="2">
        <f ca="1" t="shared" si="0"/>
        <v>1.3444702943747884</v>
      </c>
      <c r="E13" s="8">
        <f t="shared" si="1"/>
        <v>10</v>
      </c>
      <c r="F13" s="12">
        <f t="shared" si="2"/>
        <v>11.344470294374789</v>
      </c>
    </row>
    <row r="14" spans="2:6" ht="12.75">
      <c r="B14" s="16">
        <v>4</v>
      </c>
      <c r="C14" s="14">
        <f>RANDBETWEEN(1,2)</f>
        <v>1</v>
      </c>
      <c r="D14" s="2">
        <f ca="1" t="shared" si="0"/>
        <v>0.4654150547966527</v>
      </c>
      <c r="E14" s="8">
        <f t="shared" si="1"/>
        <v>10</v>
      </c>
      <c r="F14" s="12">
        <f t="shared" si="2"/>
        <v>10.465415054796653</v>
      </c>
    </row>
    <row r="15" spans="2:6" ht="12.75">
      <c r="B15" s="16">
        <v>5</v>
      </c>
      <c r="C15" s="14">
        <f>RANDBETWEEN(1,2)</f>
        <v>1</v>
      </c>
      <c r="D15" s="2">
        <f ca="1" t="shared" si="0"/>
        <v>1.2639071579259995</v>
      </c>
      <c r="E15" s="8">
        <f t="shared" si="1"/>
        <v>10</v>
      </c>
      <c r="F15" s="12">
        <f t="shared" si="2"/>
        <v>11.263907157925999</v>
      </c>
    </row>
    <row r="16" spans="2:6" ht="12.75">
      <c r="B16" s="16">
        <v>5</v>
      </c>
      <c r="C16" s="14">
        <f>RANDBETWEEN(1,2)</f>
        <v>2</v>
      </c>
      <c r="D16" s="2">
        <f ca="1" t="shared" si="0"/>
        <v>-1.2548519912411145</v>
      </c>
      <c r="E16" s="8">
        <f t="shared" si="1"/>
        <v>10</v>
      </c>
      <c r="F16" s="12">
        <f t="shared" si="2"/>
        <v>8.745148008758886</v>
      </c>
    </row>
    <row r="17" spans="2:6" ht="12.75">
      <c r="B17" s="16">
        <v>6</v>
      </c>
      <c r="C17" s="14">
        <f>RANDBETWEEN(1,2)</f>
        <v>2</v>
      </c>
      <c r="D17" s="2">
        <f ca="1" t="shared" si="0"/>
        <v>-0.32405997898512773</v>
      </c>
      <c r="E17" s="8">
        <f t="shared" si="1"/>
        <v>10</v>
      </c>
      <c r="F17" s="12">
        <f t="shared" si="2"/>
        <v>9.675940021014872</v>
      </c>
    </row>
    <row r="18" spans="2:6" ht="12.75">
      <c r="B18" s="16">
        <v>6</v>
      </c>
      <c r="C18" s="14">
        <f>RANDBETWEEN(1,2)</f>
        <v>1</v>
      </c>
      <c r="D18" s="2">
        <f ca="1" t="shared" si="0"/>
        <v>1.015707612939416</v>
      </c>
      <c r="E18" s="8">
        <f t="shared" si="1"/>
        <v>10</v>
      </c>
      <c r="F18" s="12">
        <f t="shared" si="2"/>
        <v>11.015707612939416</v>
      </c>
    </row>
    <row r="19" spans="2:6" ht="12.75">
      <c r="B19" s="16">
        <v>7</v>
      </c>
      <c r="C19" s="14">
        <f>RANDBETWEEN(1,2)</f>
        <v>2</v>
      </c>
      <c r="D19" s="2">
        <f ca="1" t="shared" si="0"/>
        <v>-1.6871206780047991</v>
      </c>
      <c r="E19" s="8">
        <f t="shared" si="1"/>
        <v>10</v>
      </c>
      <c r="F19" s="12">
        <f t="shared" si="2"/>
        <v>8.3128793219952</v>
      </c>
    </row>
    <row r="20" spans="2:6" ht="12.75">
      <c r="B20" s="16">
        <v>7</v>
      </c>
      <c r="C20" s="14">
        <f>RANDBETWEEN(1,2)</f>
        <v>1</v>
      </c>
      <c r="D20" s="2">
        <f ca="1" t="shared" si="0"/>
        <v>1.6348326851324106</v>
      </c>
      <c r="E20" s="8">
        <f t="shared" si="1"/>
        <v>10</v>
      </c>
      <c r="F20" s="12">
        <f t="shared" si="2"/>
        <v>11.63483268513241</v>
      </c>
    </row>
    <row r="21" spans="2:6" ht="12.75">
      <c r="B21" s="16">
        <v>8</v>
      </c>
      <c r="C21" s="14">
        <f>RANDBETWEEN(1,2)</f>
        <v>1</v>
      </c>
      <c r="D21" s="2">
        <f ca="1" t="shared" si="0"/>
        <v>0.11445468540495085</v>
      </c>
      <c r="E21" s="8">
        <f t="shared" si="1"/>
        <v>10</v>
      </c>
      <c r="F21" s="12">
        <f t="shared" si="2"/>
        <v>10.11445468540495</v>
      </c>
    </row>
    <row r="22" spans="2:6" ht="12.75">
      <c r="B22" s="16">
        <v>8</v>
      </c>
      <c r="C22" s="14">
        <f>RANDBETWEEN(1,2)</f>
        <v>2</v>
      </c>
      <c r="D22" s="2">
        <f ca="1" t="shared" si="0"/>
        <v>-0.48211936202230843</v>
      </c>
      <c r="E22" s="8">
        <f t="shared" si="1"/>
        <v>10</v>
      </c>
      <c r="F22" s="12">
        <f t="shared" si="2"/>
        <v>9.517880637977692</v>
      </c>
    </row>
    <row r="23" spans="2:6" ht="12.75">
      <c r="B23" s="16">
        <v>9</v>
      </c>
      <c r="C23" s="14">
        <f>RANDBETWEEN(1,2)</f>
        <v>1</v>
      </c>
      <c r="D23" s="2">
        <f ca="1" t="shared" si="0"/>
        <v>1.3169084210910778</v>
      </c>
      <c r="E23" s="8">
        <f t="shared" si="1"/>
        <v>10</v>
      </c>
      <c r="F23" s="12">
        <f t="shared" si="2"/>
        <v>11.316908421091078</v>
      </c>
    </row>
    <row r="24" spans="2:6" ht="12.75">
      <c r="B24" s="16">
        <v>9</v>
      </c>
      <c r="C24" s="14">
        <f>RANDBETWEEN(1,2)</f>
        <v>2</v>
      </c>
      <c r="D24" s="2">
        <f ca="1" t="shared" si="0"/>
        <v>-1.780257535474604</v>
      </c>
      <c r="E24" s="8">
        <f t="shared" si="1"/>
        <v>10</v>
      </c>
      <c r="F24" s="12">
        <f t="shared" si="2"/>
        <v>8.219742464525396</v>
      </c>
    </row>
    <row r="25" spans="2:6" ht="12.75">
      <c r="B25" s="16">
        <v>10</v>
      </c>
      <c r="C25" s="14">
        <f>RANDBETWEEN(1,2)</f>
        <v>1</v>
      </c>
      <c r="D25" s="2">
        <f ca="1" t="shared" si="0"/>
        <v>0.3319098960855822</v>
      </c>
      <c r="E25" s="8">
        <f t="shared" si="1"/>
        <v>10</v>
      </c>
      <c r="F25" s="12">
        <f t="shared" si="2"/>
        <v>10.331909896085582</v>
      </c>
    </row>
    <row r="26" spans="2:6" ht="12.75">
      <c r="B26" s="16">
        <v>10</v>
      </c>
      <c r="C26" s="14">
        <f>RANDBETWEEN(1,2)</f>
        <v>2</v>
      </c>
      <c r="D26" s="2">
        <f ca="1" t="shared" si="0"/>
        <v>-0.10974345650268846</v>
      </c>
      <c r="E26" s="8">
        <f t="shared" si="1"/>
        <v>10</v>
      </c>
      <c r="F26" s="12">
        <f t="shared" si="2"/>
        <v>9.890256543497312</v>
      </c>
    </row>
    <row r="27" spans="2:6" ht="12.75">
      <c r="B27" s="16">
        <v>11</v>
      </c>
      <c r="C27" s="14">
        <f>RANDBETWEEN(1,2)</f>
        <v>2</v>
      </c>
      <c r="D27" s="2">
        <f ca="1" t="shared" si="0"/>
        <v>-0.2131403129033992</v>
      </c>
      <c r="E27" s="8">
        <f t="shared" si="1"/>
        <v>10</v>
      </c>
      <c r="F27" s="12">
        <f t="shared" si="2"/>
        <v>9.786859687096602</v>
      </c>
    </row>
    <row r="28" spans="2:6" ht="12.75">
      <c r="B28" s="16">
        <v>11</v>
      </c>
      <c r="C28" s="14">
        <f>RANDBETWEEN(1,2)</f>
        <v>1</v>
      </c>
      <c r="D28" s="2">
        <f ca="1" t="shared" si="0"/>
        <v>1.673667024283418</v>
      </c>
      <c r="E28" s="8">
        <f t="shared" si="1"/>
        <v>10</v>
      </c>
      <c r="F28" s="12">
        <f t="shared" si="2"/>
        <v>11.673667024283418</v>
      </c>
    </row>
    <row r="29" spans="2:6" ht="12.75">
      <c r="B29" s="16">
        <v>12</v>
      </c>
      <c r="C29" s="14">
        <f>RANDBETWEEN(1,2)</f>
        <v>1</v>
      </c>
      <c r="D29" s="2">
        <f ca="1" t="shared" si="0"/>
        <v>1.5064994874477744</v>
      </c>
      <c r="E29" s="8">
        <f t="shared" si="1"/>
        <v>10</v>
      </c>
      <c r="F29" s="12">
        <f t="shared" si="2"/>
        <v>11.506499487447774</v>
      </c>
    </row>
    <row r="30" spans="2:6" ht="12.75">
      <c r="B30" s="16">
        <v>12</v>
      </c>
      <c r="C30" s="14">
        <f>RANDBETWEEN(1,2)</f>
        <v>1</v>
      </c>
      <c r="D30" s="2">
        <f ca="1" t="shared" si="0"/>
        <v>1.7541202245923735</v>
      </c>
      <c r="E30" s="8">
        <f t="shared" si="1"/>
        <v>10</v>
      </c>
      <c r="F30" s="12">
        <f t="shared" si="2"/>
        <v>11.754120224592373</v>
      </c>
    </row>
    <row r="31" spans="2:6" ht="12.75">
      <c r="B31" s="16">
        <v>13</v>
      </c>
      <c r="C31" s="14">
        <f>RANDBETWEEN(1,2)</f>
        <v>1</v>
      </c>
      <c r="D31" s="2">
        <f ca="1" t="shared" si="0"/>
        <v>1.6373797217000376</v>
      </c>
      <c r="E31" s="8">
        <f t="shared" si="1"/>
        <v>10</v>
      </c>
      <c r="F31" s="12">
        <f t="shared" si="2"/>
        <v>11.637379721700038</v>
      </c>
    </row>
    <row r="32" spans="2:6" ht="12.75">
      <c r="B32" s="16">
        <v>13</v>
      </c>
      <c r="C32" s="14">
        <f>RANDBETWEEN(1,2)</f>
        <v>1</v>
      </c>
      <c r="D32" s="2">
        <f ca="1" t="shared" si="0"/>
        <v>1.128900816069752</v>
      </c>
      <c r="E32" s="8">
        <f t="shared" si="1"/>
        <v>10</v>
      </c>
      <c r="F32" s="12">
        <f t="shared" si="2"/>
        <v>11.128900816069752</v>
      </c>
    </row>
    <row r="33" spans="2:6" ht="12.75">
      <c r="B33" s="16">
        <v>14</v>
      </c>
      <c r="C33" s="14">
        <f>RANDBETWEEN(1,2)</f>
        <v>2</v>
      </c>
      <c r="D33" s="2">
        <f ca="1" t="shared" si="0"/>
        <v>-1.3575686210345008</v>
      </c>
      <c r="E33" s="8">
        <f t="shared" si="1"/>
        <v>10</v>
      </c>
      <c r="F33" s="12">
        <f t="shared" si="2"/>
        <v>8.6424313789655</v>
      </c>
    </row>
    <row r="34" spans="2:6" ht="12.75">
      <c r="B34" s="16">
        <v>14</v>
      </c>
      <c r="C34" s="14">
        <f>RANDBETWEEN(1,2)</f>
        <v>2</v>
      </c>
      <c r="D34" s="2">
        <f ca="1" t="shared" si="0"/>
        <v>-1.1040811798325727</v>
      </c>
      <c r="E34" s="8">
        <f t="shared" si="1"/>
        <v>10</v>
      </c>
      <c r="F34" s="12">
        <f t="shared" si="2"/>
        <v>8.895918820167427</v>
      </c>
    </row>
    <row r="35" spans="2:6" ht="12.75">
      <c r="B35" s="16">
        <v>15</v>
      </c>
      <c r="C35" s="14">
        <f>RANDBETWEEN(1,2)</f>
        <v>1</v>
      </c>
      <c r="D35" s="2">
        <f ca="1" t="shared" si="0"/>
        <v>1.6039211356964973</v>
      </c>
      <c r="E35" s="8">
        <f t="shared" si="1"/>
        <v>10</v>
      </c>
      <c r="F35" s="12">
        <f t="shared" si="2"/>
        <v>11.603921135696497</v>
      </c>
    </row>
    <row r="36" spans="2:6" ht="12.75">
      <c r="B36" s="16">
        <v>15</v>
      </c>
      <c r="C36" s="14">
        <f>RANDBETWEEN(1,2)</f>
        <v>1</v>
      </c>
      <c r="D36" s="2">
        <f ca="1" t="shared" si="0"/>
        <v>0.5321276753000035</v>
      </c>
      <c r="E36" s="8">
        <f t="shared" si="1"/>
        <v>10</v>
      </c>
      <c r="F36" s="12">
        <f t="shared" si="2"/>
        <v>10.532127675300003</v>
      </c>
    </row>
    <row r="37" spans="2:6" ht="12.75">
      <c r="B37" s="16">
        <v>16</v>
      </c>
      <c r="C37" s="14">
        <f>RANDBETWEEN(1,2)</f>
        <v>1</v>
      </c>
      <c r="D37" s="2">
        <f ca="1" t="shared" si="0"/>
        <v>0.4485531213342626</v>
      </c>
      <c r="E37" s="8">
        <f t="shared" si="1"/>
        <v>10</v>
      </c>
      <c r="F37" s="12">
        <f t="shared" si="2"/>
        <v>10.448553121334262</v>
      </c>
    </row>
    <row r="38" spans="2:6" ht="13.5" thickBot="1">
      <c r="B38" s="17">
        <v>16</v>
      </c>
      <c r="C38" s="14">
        <f>RANDBETWEEN(1,2)</f>
        <v>1</v>
      </c>
      <c r="D38" s="3">
        <f ca="1" t="shared" si="0"/>
        <v>1.6628586237931584</v>
      </c>
      <c r="E38" s="9">
        <f t="shared" si="1"/>
        <v>10</v>
      </c>
      <c r="F38" s="21">
        <f t="shared" si="2"/>
        <v>11.66285862379316</v>
      </c>
    </row>
    <row r="39" spans="6:7" ht="16.5" thickBot="1">
      <c r="F39" s="22">
        <f>PEARSON(F7:F38,B7:B38)</f>
        <v>0.048149571316454164</v>
      </c>
      <c r="G39" s="23" t="s">
        <v>3</v>
      </c>
    </row>
  </sheetData>
  <mergeCells count="1">
    <mergeCell ref="H2:I2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dip. piscologia UNITS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CarloF</cp:lastModifiedBy>
  <dcterms:created xsi:type="dcterms:W3CDTF">2007-02-26T18:51:31Z</dcterms:created>
  <dcterms:modified xsi:type="dcterms:W3CDTF">2018-02-28T12:58:29Z</dcterms:modified>
  <cp:category/>
  <cp:version/>
  <cp:contentType/>
  <cp:contentStatus/>
</cp:coreProperties>
</file>