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 activeTab="1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Foglio1!$A$3:$M$21</definedName>
  </definedNames>
  <calcPr calcId="144525"/>
</workbook>
</file>

<file path=xl/calcChain.xml><?xml version="1.0" encoding="utf-8"?>
<calcChain xmlns="http://schemas.openxmlformats.org/spreadsheetml/2006/main">
  <c r="B10" i="3" l="1"/>
  <c r="B11" i="3"/>
  <c r="B9" i="3"/>
  <c r="I3" i="3"/>
  <c r="I4" i="3"/>
  <c r="I5" i="3"/>
  <c r="I6" i="3"/>
  <c r="I7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2" i="3"/>
  <c r="G5" i="3"/>
  <c r="H5" i="3"/>
  <c r="G6" i="3"/>
  <c r="H6" i="3"/>
  <c r="G7" i="3"/>
  <c r="H7" i="3"/>
  <c r="G8" i="3"/>
  <c r="H8" i="3"/>
  <c r="I8" i="3" s="1"/>
  <c r="G9" i="3"/>
  <c r="H9" i="3"/>
  <c r="G10" i="3"/>
  <c r="H10" i="3"/>
  <c r="I10" i="3" s="1"/>
  <c r="G11" i="3"/>
  <c r="H11" i="3"/>
  <c r="I11" i="3" s="1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4" i="3"/>
  <c r="H4" i="3"/>
  <c r="G3" i="3"/>
  <c r="H3" i="3"/>
  <c r="H2" i="3"/>
  <c r="G2" i="3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3" i="2"/>
  <c r="C25" i="1"/>
  <c r="C24" i="1"/>
  <c r="L13" i="1"/>
  <c r="G13" i="1"/>
  <c r="B17" i="1"/>
  <c r="B18" i="1" s="1"/>
  <c r="B19" i="1" s="1"/>
  <c r="B14" i="1"/>
  <c r="I9" i="3" l="1"/>
</calcChain>
</file>

<file path=xl/sharedStrings.xml><?xml version="1.0" encoding="utf-8"?>
<sst xmlns="http://schemas.openxmlformats.org/spreadsheetml/2006/main" count="139" uniqueCount="80">
  <si>
    <t>Concentrazioni di inibitore</t>
  </si>
  <si>
    <t>Madre 0</t>
  </si>
  <si>
    <t>M</t>
  </si>
  <si>
    <t>In piastra vanno 50uL</t>
  </si>
  <si>
    <t>Preparare 200 uL di ogni madre 2X</t>
  </si>
  <si>
    <t>soluzione di enzima: 2 uL enzima a 25</t>
  </si>
  <si>
    <t>per tutta la piastra servono</t>
  </si>
  <si>
    <t>uL</t>
  </si>
  <si>
    <t>di enzima</t>
  </si>
  <si>
    <t>A</t>
  </si>
  <si>
    <t>B</t>
  </si>
  <si>
    <t>C</t>
  </si>
  <si>
    <t>D</t>
  </si>
  <si>
    <t>E</t>
  </si>
  <si>
    <t>F</t>
  </si>
  <si>
    <t>G</t>
  </si>
  <si>
    <t>H</t>
  </si>
  <si>
    <t>X1 100uM</t>
  </si>
  <si>
    <t>X2 100uM</t>
  </si>
  <si>
    <t>X3 100uM</t>
  </si>
  <si>
    <t>X4 100uM</t>
  </si>
  <si>
    <t>X5 100uM</t>
  </si>
  <si>
    <t>INI 1:1</t>
  </si>
  <si>
    <t>X1 10uM</t>
  </si>
  <si>
    <t>X1 1uM</t>
  </si>
  <si>
    <t>X1 0.1uM</t>
  </si>
  <si>
    <t>X2 10uM</t>
  </si>
  <si>
    <t>X2 1uM</t>
  </si>
  <si>
    <t>X2 0.1uM</t>
  </si>
  <si>
    <t>X3 10uM</t>
  </si>
  <si>
    <t>X3 1uM</t>
  </si>
  <si>
    <t>X3 0.1uM</t>
  </si>
  <si>
    <t>X4 10uM</t>
  </si>
  <si>
    <t>X4 1uM</t>
  </si>
  <si>
    <t>X4 0.1uM</t>
  </si>
  <si>
    <t>X5 10uM</t>
  </si>
  <si>
    <t>X5 1uM</t>
  </si>
  <si>
    <t>X5 0.1uM</t>
  </si>
  <si>
    <t>INI 1:10</t>
  </si>
  <si>
    <t>INI 1:100</t>
  </si>
  <si>
    <t>INI 1:1000</t>
  </si>
  <si>
    <t>Y1 100uM</t>
  </si>
  <si>
    <t>Y2 100uM</t>
  </si>
  <si>
    <t>Y3 100uM</t>
  </si>
  <si>
    <t>Y4 100uM</t>
  </si>
  <si>
    <t>Y5 100uM</t>
  </si>
  <si>
    <t>Y1 10uM</t>
  </si>
  <si>
    <t>Y2 10uM</t>
  </si>
  <si>
    <t>Y3 10uM</t>
  </si>
  <si>
    <t>Y4 10uM</t>
  </si>
  <si>
    <t>Y5 10uM</t>
  </si>
  <si>
    <t>Y1 1uM</t>
  </si>
  <si>
    <t>Y2 1uM</t>
  </si>
  <si>
    <t>Y3 1uM</t>
  </si>
  <si>
    <t>Y4 1uM</t>
  </si>
  <si>
    <t>Y5 1uM</t>
  </si>
  <si>
    <t>Y1 0.1uM</t>
  </si>
  <si>
    <t>Y2 0.1uM</t>
  </si>
  <si>
    <t>Y3 0.1uM</t>
  </si>
  <si>
    <t>Y4 0.1uM</t>
  </si>
  <si>
    <t>Y5 0.1uM</t>
  </si>
  <si>
    <t>NO INI</t>
  </si>
  <si>
    <t>NO ENZ</t>
  </si>
  <si>
    <t>Madri 2X:</t>
  </si>
  <si>
    <t>M1: 4uL di madre 0 a 200 in tampone</t>
  </si>
  <si>
    <t>M2: 20 uL di madre 1 a 200 in tampone</t>
  </si>
  <si>
    <t>M3 20 uL di madre 2 a 200 in tampone</t>
  </si>
  <si>
    <t>M4: 20 uL di madre 3 a 200 in tampone</t>
  </si>
  <si>
    <t>soluzione di substrato: 2 uL substrato a 25</t>
  </si>
  <si>
    <t>no enz</t>
  </si>
  <si>
    <t>media</t>
  </si>
  <si>
    <t>dev</t>
  </si>
  <si>
    <t>no inib</t>
  </si>
  <si>
    <t>INI 1</t>
  </si>
  <si>
    <t>INI 2</t>
  </si>
  <si>
    <t>INI3</t>
  </si>
  <si>
    <t>INI4</t>
  </si>
  <si>
    <t>err%</t>
  </si>
  <si>
    <t>X1</t>
  </si>
  <si>
    <t>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</si>
</sst>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5" borderId="0"/>
  </cellStyleXfs>
  <cellXfs count="24">
    <xf numFmtId="0" fontId="0" fillId="0" borderId="0" xfId="0"/>
    <xf numFmtId="1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right" vertical="top"/>
    </xf>
    <xf numFmtId="0" fontId="1" fillId="2" borderId="2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4" borderId="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2" fillId="5" borderId="0" xfId="1"/>
    <xf numFmtId="0" fontId="0" fillId="6" borderId="0" xfId="0" applyFill="1"/>
  </cellXfs>
  <cellStyles count="2">
    <cellStyle name="Normale" xfId="0" builtinId="0"/>
    <cellStyle name="Tecan.At.Excel.AutoGain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1263096106596897"/>
                  <c:y val="0.70446031765111783"/>
                </c:manualLayout>
              </c:layout>
              <c:numFmt formatCode="General" sourceLinked="0"/>
            </c:trendlineLbl>
          </c:trendline>
          <c:xVal>
            <c:numRef>
              <c:f>Foglio2!$A$2:$A$62</c:f>
              <c:numCache>
                <c:formatCode>General</c:formatCode>
                <c:ptCount val="6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</c:numCache>
            </c:numRef>
          </c:xVal>
          <c:yVal>
            <c:numRef>
              <c:f>Foglio2!$B$2:$B$62</c:f>
              <c:numCache>
                <c:formatCode>General</c:formatCode>
                <c:ptCount val="61"/>
                <c:pt idx="0">
                  <c:v>3783</c:v>
                </c:pt>
                <c:pt idx="1">
                  <c:v>4091</c:v>
                </c:pt>
                <c:pt idx="2">
                  <c:v>4415</c:v>
                </c:pt>
                <c:pt idx="3">
                  <c:v>4598</c:v>
                </c:pt>
                <c:pt idx="4">
                  <c:v>4894</c:v>
                </c:pt>
                <c:pt idx="5">
                  <c:v>5214</c:v>
                </c:pt>
                <c:pt idx="6">
                  <c:v>5397</c:v>
                </c:pt>
                <c:pt idx="7">
                  <c:v>5599</c:v>
                </c:pt>
                <c:pt idx="8">
                  <c:v>5873</c:v>
                </c:pt>
                <c:pt idx="9">
                  <c:v>6082</c:v>
                </c:pt>
                <c:pt idx="10">
                  <c:v>6264</c:v>
                </c:pt>
                <c:pt idx="11">
                  <c:v>6471</c:v>
                </c:pt>
                <c:pt idx="12">
                  <c:v>6640</c:v>
                </c:pt>
                <c:pt idx="13">
                  <c:v>6830</c:v>
                </c:pt>
                <c:pt idx="14">
                  <c:v>6967</c:v>
                </c:pt>
                <c:pt idx="15">
                  <c:v>7148</c:v>
                </c:pt>
                <c:pt idx="16">
                  <c:v>7293</c:v>
                </c:pt>
                <c:pt idx="17">
                  <c:v>7456</c:v>
                </c:pt>
                <c:pt idx="18">
                  <c:v>7541</c:v>
                </c:pt>
                <c:pt idx="19">
                  <c:v>7664</c:v>
                </c:pt>
                <c:pt idx="20">
                  <c:v>7746</c:v>
                </c:pt>
                <c:pt idx="21">
                  <c:v>7867</c:v>
                </c:pt>
                <c:pt idx="22">
                  <c:v>8013</c:v>
                </c:pt>
                <c:pt idx="23">
                  <c:v>8062</c:v>
                </c:pt>
                <c:pt idx="24">
                  <c:v>8143</c:v>
                </c:pt>
                <c:pt idx="25">
                  <c:v>8242</c:v>
                </c:pt>
                <c:pt idx="26">
                  <c:v>8343</c:v>
                </c:pt>
                <c:pt idx="27">
                  <c:v>8371</c:v>
                </c:pt>
                <c:pt idx="28">
                  <c:v>8424</c:v>
                </c:pt>
                <c:pt idx="29">
                  <c:v>8558</c:v>
                </c:pt>
                <c:pt idx="30">
                  <c:v>8650</c:v>
                </c:pt>
                <c:pt idx="31">
                  <c:v>8634</c:v>
                </c:pt>
                <c:pt idx="32">
                  <c:v>8710</c:v>
                </c:pt>
                <c:pt idx="33">
                  <c:v>8818</c:v>
                </c:pt>
                <c:pt idx="34">
                  <c:v>8812</c:v>
                </c:pt>
                <c:pt idx="35">
                  <c:v>8836</c:v>
                </c:pt>
                <c:pt idx="36">
                  <c:v>8832</c:v>
                </c:pt>
                <c:pt idx="37">
                  <c:v>8970</c:v>
                </c:pt>
                <c:pt idx="38">
                  <c:v>8880</c:v>
                </c:pt>
                <c:pt idx="39">
                  <c:v>8956</c:v>
                </c:pt>
                <c:pt idx="40">
                  <c:v>9008</c:v>
                </c:pt>
                <c:pt idx="41">
                  <c:v>9046</c:v>
                </c:pt>
                <c:pt idx="42">
                  <c:v>9118</c:v>
                </c:pt>
                <c:pt idx="43">
                  <c:v>9146</c:v>
                </c:pt>
                <c:pt idx="44">
                  <c:v>9149</c:v>
                </c:pt>
                <c:pt idx="45">
                  <c:v>9242</c:v>
                </c:pt>
                <c:pt idx="46">
                  <c:v>9241</c:v>
                </c:pt>
                <c:pt idx="47">
                  <c:v>9248</c:v>
                </c:pt>
                <c:pt idx="48">
                  <c:v>9368</c:v>
                </c:pt>
                <c:pt idx="49">
                  <c:v>9427</c:v>
                </c:pt>
                <c:pt idx="50">
                  <c:v>9360</c:v>
                </c:pt>
                <c:pt idx="51">
                  <c:v>9387</c:v>
                </c:pt>
                <c:pt idx="52">
                  <c:v>9430</c:v>
                </c:pt>
                <c:pt idx="53">
                  <c:v>9473</c:v>
                </c:pt>
                <c:pt idx="54">
                  <c:v>9539</c:v>
                </c:pt>
                <c:pt idx="55">
                  <c:v>9528</c:v>
                </c:pt>
                <c:pt idx="56">
                  <c:v>9479</c:v>
                </c:pt>
                <c:pt idx="57">
                  <c:v>9533</c:v>
                </c:pt>
                <c:pt idx="58">
                  <c:v>9618</c:v>
                </c:pt>
                <c:pt idx="59">
                  <c:v>9636</c:v>
                </c:pt>
                <c:pt idx="60">
                  <c:v>9704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4072484549654933"/>
                  <c:y val="-0.16573781212492134"/>
                </c:manualLayout>
              </c:layout>
              <c:numFmt formatCode="General" sourceLinked="0"/>
            </c:trendlineLbl>
          </c:trendline>
          <c:xVal>
            <c:numRef>
              <c:f>Foglio2!$A$2:$A$62</c:f>
              <c:numCache>
                <c:formatCode>General</c:formatCode>
                <c:ptCount val="6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</c:numCache>
            </c:numRef>
          </c:xVal>
          <c:yVal>
            <c:numRef>
              <c:f>Foglio2!$C$2:$C$62</c:f>
              <c:numCache>
                <c:formatCode>General</c:formatCode>
                <c:ptCount val="61"/>
                <c:pt idx="0">
                  <c:v>3760</c:v>
                </c:pt>
                <c:pt idx="1">
                  <c:v>3946</c:v>
                </c:pt>
                <c:pt idx="2">
                  <c:v>4287</c:v>
                </c:pt>
                <c:pt idx="3">
                  <c:v>4555</c:v>
                </c:pt>
                <c:pt idx="4">
                  <c:v>4902</c:v>
                </c:pt>
                <c:pt idx="5">
                  <c:v>5150</c:v>
                </c:pt>
                <c:pt idx="6">
                  <c:v>5428</c:v>
                </c:pt>
                <c:pt idx="7">
                  <c:v>5726</c:v>
                </c:pt>
                <c:pt idx="8">
                  <c:v>5912</c:v>
                </c:pt>
                <c:pt idx="9">
                  <c:v>6176</c:v>
                </c:pt>
                <c:pt idx="10">
                  <c:v>6438</c:v>
                </c:pt>
                <c:pt idx="11">
                  <c:v>6619</c:v>
                </c:pt>
                <c:pt idx="12">
                  <c:v>6857</c:v>
                </c:pt>
                <c:pt idx="13">
                  <c:v>7018</c:v>
                </c:pt>
                <c:pt idx="14">
                  <c:v>7214</c:v>
                </c:pt>
                <c:pt idx="15">
                  <c:v>7397</c:v>
                </c:pt>
                <c:pt idx="16">
                  <c:v>7624</c:v>
                </c:pt>
                <c:pt idx="17">
                  <c:v>7763</c:v>
                </c:pt>
                <c:pt idx="18">
                  <c:v>7900</c:v>
                </c:pt>
                <c:pt idx="19">
                  <c:v>8073</c:v>
                </c:pt>
                <c:pt idx="20">
                  <c:v>8215</c:v>
                </c:pt>
                <c:pt idx="21">
                  <c:v>8322</c:v>
                </c:pt>
                <c:pt idx="22">
                  <c:v>8493</c:v>
                </c:pt>
                <c:pt idx="23">
                  <c:v>8550</c:v>
                </c:pt>
                <c:pt idx="24">
                  <c:v>8707</c:v>
                </c:pt>
                <c:pt idx="25">
                  <c:v>8796</c:v>
                </c:pt>
                <c:pt idx="26">
                  <c:v>8870</c:v>
                </c:pt>
                <c:pt idx="27">
                  <c:v>8999</c:v>
                </c:pt>
                <c:pt idx="28">
                  <c:v>9109</c:v>
                </c:pt>
                <c:pt idx="29">
                  <c:v>9257</c:v>
                </c:pt>
                <c:pt idx="30">
                  <c:v>9334</c:v>
                </c:pt>
                <c:pt idx="31">
                  <c:v>9401</c:v>
                </c:pt>
                <c:pt idx="32">
                  <c:v>9526</c:v>
                </c:pt>
                <c:pt idx="33">
                  <c:v>9558</c:v>
                </c:pt>
                <c:pt idx="34">
                  <c:v>9624</c:v>
                </c:pt>
                <c:pt idx="35">
                  <c:v>9677</c:v>
                </c:pt>
                <c:pt idx="36">
                  <c:v>9790</c:v>
                </c:pt>
                <c:pt idx="37">
                  <c:v>9831</c:v>
                </c:pt>
                <c:pt idx="38">
                  <c:v>9847</c:v>
                </c:pt>
                <c:pt idx="39">
                  <c:v>9961</c:v>
                </c:pt>
                <c:pt idx="40">
                  <c:v>10024</c:v>
                </c:pt>
                <c:pt idx="41">
                  <c:v>10066</c:v>
                </c:pt>
                <c:pt idx="42">
                  <c:v>10196</c:v>
                </c:pt>
                <c:pt idx="43">
                  <c:v>10300</c:v>
                </c:pt>
                <c:pt idx="44">
                  <c:v>10331</c:v>
                </c:pt>
                <c:pt idx="45">
                  <c:v>10377</c:v>
                </c:pt>
                <c:pt idx="46">
                  <c:v>10431</c:v>
                </c:pt>
                <c:pt idx="47">
                  <c:v>10461</c:v>
                </c:pt>
                <c:pt idx="48">
                  <c:v>10559</c:v>
                </c:pt>
                <c:pt idx="49">
                  <c:v>10636</c:v>
                </c:pt>
                <c:pt idx="50">
                  <c:v>10624</c:v>
                </c:pt>
                <c:pt idx="51">
                  <c:v>10631</c:v>
                </c:pt>
                <c:pt idx="52">
                  <c:v>10767</c:v>
                </c:pt>
                <c:pt idx="53">
                  <c:v>10753</c:v>
                </c:pt>
                <c:pt idx="54">
                  <c:v>10862</c:v>
                </c:pt>
                <c:pt idx="55">
                  <c:v>10911</c:v>
                </c:pt>
                <c:pt idx="56">
                  <c:v>10976</c:v>
                </c:pt>
                <c:pt idx="57">
                  <c:v>10985</c:v>
                </c:pt>
                <c:pt idx="58">
                  <c:v>11075</c:v>
                </c:pt>
                <c:pt idx="59">
                  <c:v>11097</c:v>
                </c:pt>
                <c:pt idx="60">
                  <c:v>11198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126144"/>
        <c:axId val="166125568"/>
      </c:scatterChart>
      <c:valAx>
        <c:axId val="16612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125568"/>
        <c:crosses val="autoZero"/>
        <c:crossBetween val="midCat"/>
      </c:valAx>
      <c:valAx>
        <c:axId val="16612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126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</xdr:row>
      <xdr:rowOff>176211</xdr:rowOff>
    </xdr:from>
    <xdr:to>
      <xdr:col>10</xdr:col>
      <xdr:colOff>590550</xdr:colOff>
      <xdr:row>22</xdr:row>
      <xdr:rowOff>85724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5"/>
  <sheetViews>
    <sheetView workbookViewId="0">
      <selection activeCell="C26" sqref="C26"/>
    </sheetView>
  </sheetViews>
  <sheetFormatPr defaultRowHeight="15" x14ac:dyDescent="0.25"/>
  <cols>
    <col min="1" max="1" width="36.7109375" customWidth="1"/>
  </cols>
  <sheetData>
    <row r="3" spans="1:13" ht="15.75" thickBot="1" x14ac:dyDescent="0.3">
      <c r="B3" s="4">
        <v>1</v>
      </c>
      <c r="C3" s="5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50.1" customHeight="1" thickTop="1" thickBot="1" x14ac:dyDescent="0.3">
      <c r="A4" s="6" t="s">
        <v>9</v>
      </c>
      <c r="B4" s="7" t="s">
        <v>17</v>
      </c>
      <c r="C4" s="7" t="s">
        <v>17</v>
      </c>
      <c r="D4" s="8" t="s">
        <v>18</v>
      </c>
      <c r="E4" s="8" t="s">
        <v>18</v>
      </c>
      <c r="F4" s="7" t="s">
        <v>19</v>
      </c>
      <c r="G4" s="7" t="s">
        <v>19</v>
      </c>
      <c r="H4" s="8" t="s">
        <v>20</v>
      </c>
      <c r="I4" s="8" t="s">
        <v>20</v>
      </c>
      <c r="J4" s="7" t="s">
        <v>21</v>
      </c>
      <c r="K4" s="7" t="s">
        <v>21</v>
      </c>
      <c r="L4" s="8" t="s">
        <v>22</v>
      </c>
      <c r="M4" s="9" t="s">
        <v>22</v>
      </c>
    </row>
    <row r="5" spans="1:13" ht="50.1" customHeight="1" thickTop="1" thickBot="1" x14ac:dyDescent="0.3">
      <c r="A5" s="3" t="s">
        <v>10</v>
      </c>
      <c r="B5" s="10" t="s">
        <v>23</v>
      </c>
      <c r="C5" s="11" t="s">
        <v>23</v>
      </c>
      <c r="D5" s="12" t="s">
        <v>26</v>
      </c>
      <c r="E5" s="12" t="s">
        <v>29</v>
      </c>
      <c r="F5" s="11" t="s">
        <v>29</v>
      </c>
      <c r="G5" s="11" t="s">
        <v>29</v>
      </c>
      <c r="H5" s="12" t="s">
        <v>32</v>
      </c>
      <c r="I5" s="12" t="s">
        <v>32</v>
      </c>
      <c r="J5" s="11" t="s">
        <v>35</v>
      </c>
      <c r="K5" s="11" t="s">
        <v>35</v>
      </c>
      <c r="L5" s="12" t="s">
        <v>38</v>
      </c>
      <c r="M5" s="13" t="s">
        <v>38</v>
      </c>
    </row>
    <row r="6" spans="1:13" ht="50.1" customHeight="1" thickTop="1" thickBot="1" x14ac:dyDescent="0.3">
      <c r="A6" s="3" t="s">
        <v>11</v>
      </c>
      <c r="B6" s="7" t="s">
        <v>24</v>
      </c>
      <c r="C6" s="7" t="s">
        <v>24</v>
      </c>
      <c r="D6" s="8" t="s">
        <v>27</v>
      </c>
      <c r="E6" s="8" t="s">
        <v>27</v>
      </c>
      <c r="F6" s="7" t="s">
        <v>30</v>
      </c>
      <c r="G6" s="7" t="s">
        <v>30</v>
      </c>
      <c r="H6" s="8" t="s">
        <v>33</v>
      </c>
      <c r="I6" s="8" t="s">
        <v>33</v>
      </c>
      <c r="J6" s="7" t="s">
        <v>36</v>
      </c>
      <c r="K6" s="7" t="s">
        <v>36</v>
      </c>
      <c r="L6" s="8" t="s">
        <v>39</v>
      </c>
      <c r="M6" s="9" t="s">
        <v>39</v>
      </c>
    </row>
    <row r="7" spans="1:13" ht="50.1" customHeight="1" thickTop="1" thickBot="1" x14ac:dyDescent="0.3">
      <c r="A7" s="3" t="s">
        <v>12</v>
      </c>
      <c r="B7" s="7" t="s">
        <v>25</v>
      </c>
      <c r="C7" s="7" t="s">
        <v>25</v>
      </c>
      <c r="D7" s="8" t="s">
        <v>28</v>
      </c>
      <c r="E7" s="8" t="s">
        <v>28</v>
      </c>
      <c r="F7" s="7" t="s">
        <v>31</v>
      </c>
      <c r="G7" s="7" t="s">
        <v>31</v>
      </c>
      <c r="H7" s="8" t="s">
        <v>34</v>
      </c>
      <c r="I7" s="8" t="s">
        <v>34</v>
      </c>
      <c r="J7" s="7" t="s">
        <v>37</v>
      </c>
      <c r="K7" s="7" t="s">
        <v>37</v>
      </c>
      <c r="L7" s="8" t="s">
        <v>40</v>
      </c>
      <c r="M7" s="9" t="s">
        <v>40</v>
      </c>
    </row>
    <row r="8" spans="1:13" ht="50.1" customHeight="1" thickTop="1" thickBot="1" x14ac:dyDescent="0.3">
      <c r="A8" s="3" t="s">
        <v>13</v>
      </c>
      <c r="B8" s="12" t="s">
        <v>41</v>
      </c>
      <c r="C8" s="12" t="s">
        <v>41</v>
      </c>
      <c r="D8" s="11" t="s">
        <v>42</v>
      </c>
      <c r="E8" s="11" t="s">
        <v>42</v>
      </c>
      <c r="F8" s="12" t="s">
        <v>43</v>
      </c>
      <c r="G8" s="12" t="s">
        <v>43</v>
      </c>
      <c r="H8" s="11" t="s">
        <v>44</v>
      </c>
      <c r="I8" s="11" t="s">
        <v>44</v>
      </c>
      <c r="J8" s="12" t="s">
        <v>45</v>
      </c>
      <c r="K8" s="12" t="s">
        <v>45</v>
      </c>
      <c r="L8" s="11" t="s">
        <v>61</v>
      </c>
      <c r="M8" s="14" t="s">
        <v>61</v>
      </c>
    </row>
    <row r="9" spans="1:13" ht="50.1" customHeight="1" thickTop="1" thickBot="1" x14ac:dyDescent="0.3">
      <c r="A9" s="3" t="s">
        <v>14</v>
      </c>
      <c r="B9" s="8" t="s">
        <v>46</v>
      </c>
      <c r="C9" s="8" t="s">
        <v>46</v>
      </c>
      <c r="D9" s="7" t="s">
        <v>47</v>
      </c>
      <c r="E9" s="7" t="s">
        <v>48</v>
      </c>
      <c r="F9" s="8" t="s">
        <v>48</v>
      </c>
      <c r="G9" s="8" t="s">
        <v>48</v>
      </c>
      <c r="H9" s="7" t="s">
        <v>49</v>
      </c>
      <c r="I9" s="7" t="s">
        <v>49</v>
      </c>
      <c r="J9" s="8" t="s">
        <v>50</v>
      </c>
      <c r="K9" s="8" t="s">
        <v>50</v>
      </c>
      <c r="L9" s="7" t="s">
        <v>61</v>
      </c>
      <c r="M9" s="15" t="s">
        <v>61</v>
      </c>
    </row>
    <row r="10" spans="1:13" ht="50.1" customHeight="1" thickTop="1" thickBot="1" x14ac:dyDescent="0.3">
      <c r="A10" s="3" t="s">
        <v>15</v>
      </c>
      <c r="B10" s="8" t="s">
        <v>51</v>
      </c>
      <c r="C10" s="8" t="s">
        <v>51</v>
      </c>
      <c r="D10" s="7" t="s">
        <v>52</v>
      </c>
      <c r="E10" s="7" t="s">
        <v>52</v>
      </c>
      <c r="F10" s="8" t="s">
        <v>53</v>
      </c>
      <c r="G10" s="8" t="s">
        <v>53</v>
      </c>
      <c r="H10" s="7" t="s">
        <v>54</v>
      </c>
      <c r="I10" s="7" t="s">
        <v>54</v>
      </c>
      <c r="J10" s="8" t="s">
        <v>55</v>
      </c>
      <c r="K10" s="8" t="s">
        <v>55</v>
      </c>
      <c r="L10" s="16" t="s">
        <v>62</v>
      </c>
      <c r="M10" s="17" t="s">
        <v>62</v>
      </c>
    </row>
    <row r="11" spans="1:13" ht="50.1" customHeight="1" thickTop="1" thickBot="1" x14ac:dyDescent="0.3">
      <c r="A11" s="3" t="s">
        <v>16</v>
      </c>
      <c r="B11" s="18" t="s">
        <v>56</v>
      </c>
      <c r="C11" s="18" t="s">
        <v>56</v>
      </c>
      <c r="D11" s="19" t="s">
        <v>57</v>
      </c>
      <c r="E11" s="19" t="s">
        <v>57</v>
      </c>
      <c r="F11" s="18" t="s">
        <v>58</v>
      </c>
      <c r="G11" s="18" t="s">
        <v>58</v>
      </c>
      <c r="H11" s="19" t="s">
        <v>59</v>
      </c>
      <c r="I11" s="19" t="s">
        <v>59</v>
      </c>
      <c r="J11" s="18" t="s">
        <v>60</v>
      </c>
      <c r="K11" s="18" t="s">
        <v>60</v>
      </c>
      <c r="L11" s="20" t="s">
        <v>62</v>
      </c>
      <c r="M11" s="21" t="s">
        <v>62</v>
      </c>
    </row>
    <row r="12" spans="1:13" ht="15.75" thickTop="1" x14ac:dyDescent="0.25">
      <c r="A12" t="s">
        <v>0</v>
      </c>
      <c r="D12" t="s">
        <v>5</v>
      </c>
      <c r="I12" t="s">
        <v>68</v>
      </c>
    </row>
    <row r="13" spans="1:13" x14ac:dyDescent="0.25">
      <c r="D13" t="s">
        <v>6</v>
      </c>
      <c r="G13">
        <f>200*12.5</f>
        <v>2500</v>
      </c>
      <c r="H13" t="s">
        <v>7</v>
      </c>
      <c r="I13" t="s">
        <v>6</v>
      </c>
      <c r="L13">
        <f>200*12.5</f>
        <v>2500</v>
      </c>
      <c r="M13" t="s">
        <v>7</v>
      </c>
    </row>
    <row r="14" spans="1:13" x14ac:dyDescent="0.25">
      <c r="A14" t="s">
        <v>1</v>
      </c>
      <c r="B14">
        <f>0.000025/0.0025</f>
        <v>0.01</v>
      </c>
      <c r="C14" t="s">
        <v>2</v>
      </c>
      <c r="D14" t="s">
        <v>8</v>
      </c>
      <c r="G14">
        <v>200</v>
      </c>
      <c r="H14" t="s">
        <v>7</v>
      </c>
      <c r="I14" t="s">
        <v>8</v>
      </c>
      <c r="L14">
        <v>200</v>
      </c>
      <c r="M14" t="s">
        <v>7</v>
      </c>
    </row>
    <row r="15" spans="1:13" x14ac:dyDescent="0.25">
      <c r="A15" t="s">
        <v>63</v>
      </c>
    </row>
    <row r="16" spans="1:13" x14ac:dyDescent="0.25">
      <c r="A16" t="s">
        <v>64</v>
      </c>
      <c r="B16" s="1">
        <v>2.0000000000000001E-4</v>
      </c>
      <c r="C16" t="s">
        <v>2</v>
      </c>
    </row>
    <row r="17" spans="1:8" x14ac:dyDescent="0.25">
      <c r="A17" t="s">
        <v>65</v>
      </c>
      <c r="B17" s="1">
        <f>B16/10</f>
        <v>2.0000000000000002E-5</v>
      </c>
      <c r="C17" t="s">
        <v>2</v>
      </c>
    </row>
    <row r="18" spans="1:8" x14ac:dyDescent="0.25">
      <c r="A18" t="s">
        <v>66</v>
      </c>
      <c r="B18" s="1">
        <f t="shared" ref="B18:B19" si="0">B17/10</f>
        <v>2.0000000000000003E-6</v>
      </c>
      <c r="C18" t="s">
        <v>2</v>
      </c>
    </row>
    <row r="19" spans="1:8" x14ac:dyDescent="0.25">
      <c r="A19" t="s">
        <v>67</v>
      </c>
      <c r="B19" s="1">
        <f t="shared" si="0"/>
        <v>2.0000000000000004E-7</v>
      </c>
      <c r="C19" t="s">
        <v>2</v>
      </c>
      <c r="H19" s="1"/>
    </row>
    <row r="20" spans="1:8" x14ac:dyDescent="0.25">
      <c r="A20" t="s">
        <v>4</v>
      </c>
    </row>
    <row r="21" spans="1:8" x14ac:dyDescent="0.25">
      <c r="A21" t="s">
        <v>3</v>
      </c>
    </row>
    <row r="24" spans="1:8" x14ac:dyDescent="0.25">
      <c r="C24">
        <f>2500/8</f>
        <v>312.5</v>
      </c>
    </row>
    <row r="25" spans="1:8" x14ac:dyDescent="0.25">
      <c r="C25">
        <f>23*12</f>
        <v>276</v>
      </c>
    </row>
  </sheetData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2"/>
  <sheetViews>
    <sheetView tabSelected="1" workbookViewId="0">
      <selection activeCell="C2" sqref="C2:C62"/>
    </sheetView>
  </sheetViews>
  <sheetFormatPr defaultRowHeight="15" x14ac:dyDescent="0.25"/>
  <sheetData>
    <row r="2" spans="1:5" x14ac:dyDescent="0.25">
      <c r="A2">
        <v>0</v>
      </c>
      <c r="B2">
        <v>3783</v>
      </c>
      <c r="C2">
        <v>3760</v>
      </c>
      <c r="D2">
        <v>3471</v>
      </c>
      <c r="E2">
        <v>2249</v>
      </c>
    </row>
    <row r="3" spans="1:5" x14ac:dyDescent="0.25">
      <c r="A3">
        <f>A2+30</f>
        <v>30</v>
      </c>
      <c r="B3" s="22">
        <v>4091</v>
      </c>
      <c r="C3" s="22">
        <v>3946</v>
      </c>
      <c r="D3" s="22">
        <v>3868</v>
      </c>
      <c r="E3" s="22">
        <v>2448</v>
      </c>
    </row>
    <row r="4" spans="1:5" x14ac:dyDescent="0.25">
      <c r="A4">
        <f t="shared" ref="A4:A62" si="0">A3+30</f>
        <v>60</v>
      </c>
      <c r="B4" s="22">
        <v>4415</v>
      </c>
      <c r="C4" s="22">
        <v>4287</v>
      </c>
      <c r="D4" s="22">
        <v>4234</v>
      </c>
      <c r="E4" s="22">
        <v>2611</v>
      </c>
    </row>
    <row r="5" spans="1:5" x14ac:dyDescent="0.25">
      <c r="A5">
        <f t="shared" si="0"/>
        <v>90</v>
      </c>
      <c r="B5" s="22">
        <v>4598</v>
      </c>
      <c r="C5" s="22">
        <v>4555</v>
      </c>
      <c r="D5" s="22">
        <v>4609</v>
      </c>
      <c r="E5" s="22">
        <v>2791</v>
      </c>
    </row>
    <row r="6" spans="1:5" x14ac:dyDescent="0.25">
      <c r="A6">
        <f t="shared" si="0"/>
        <v>120</v>
      </c>
      <c r="B6" s="22">
        <v>4894</v>
      </c>
      <c r="C6" s="22">
        <v>4902</v>
      </c>
      <c r="D6" s="22">
        <v>4933</v>
      </c>
      <c r="E6" s="22">
        <v>2930</v>
      </c>
    </row>
    <row r="7" spans="1:5" x14ac:dyDescent="0.25">
      <c r="A7">
        <f t="shared" si="0"/>
        <v>150</v>
      </c>
      <c r="B7" s="22">
        <v>5214</v>
      </c>
      <c r="C7" s="22">
        <v>5150</v>
      </c>
      <c r="D7" s="22">
        <v>5259</v>
      </c>
      <c r="E7" s="22">
        <v>3101</v>
      </c>
    </row>
    <row r="8" spans="1:5" x14ac:dyDescent="0.25">
      <c r="A8">
        <f t="shared" si="0"/>
        <v>180</v>
      </c>
      <c r="B8" s="22">
        <v>5397</v>
      </c>
      <c r="C8" s="22">
        <v>5428</v>
      </c>
      <c r="D8" s="22">
        <v>5542</v>
      </c>
      <c r="E8" s="22">
        <v>3254</v>
      </c>
    </row>
    <row r="9" spans="1:5" x14ac:dyDescent="0.25">
      <c r="A9">
        <f t="shared" si="0"/>
        <v>210</v>
      </c>
      <c r="B9" s="22">
        <v>5599</v>
      </c>
      <c r="C9" s="22">
        <v>5726</v>
      </c>
      <c r="D9" s="22">
        <v>5851</v>
      </c>
      <c r="E9" s="22">
        <v>3413</v>
      </c>
    </row>
    <row r="10" spans="1:5" x14ac:dyDescent="0.25">
      <c r="A10">
        <f t="shared" si="0"/>
        <v>240</v>
      </c>
      <c r="B10" s="22">
        <v>5873</v>
      </c>
      <c r="C10" s="22">
        <v>5912</v>
      </c>
      <c r="D10" s="22">
        <v>6147</v>
      </c>
      <c r="E10" s="22">
        <v>3583</v>
      </c>
    </row>
    <row r="11" spans="1:5" x14ac:dyDescent="0.25">
      <c r="A11">
        <f t="shared" si="0"/>
        <v>270</v>
      </c>
      <c r="B11" s="22">
        <v>6082</v>
      </c>
      <c r="C11" s="22">
        <v>6176</v>
      </c>
      <c r="D11" s="22">
        <v>6457</v>
      </c>
      <c r="E11" s="22">
        <v>3726</v>
      </c>
    </row>
    <row r="12" spans="1:5" x14ac:dyDescent="0.25">
      <c r="A12">
        <f t="shared" si="0"/>
        <v>300</v>
      </c>
      <c r="B12" s="22">
        <v>6264</v>
      </c>
      <c r="C12" s="22">
        <v>6438</v>
      </c>
      <c r="D12" s="22">
        <v>6707</v>
      </c>
      <c r="E12" s="22">
        <v>3882</v>
      </c>
    </row>
    <row r="13" spans="1:5" x14ac:dyDescent="0.25">
      <c r="A13">
        <f t="shared" si="0"/>
        <v>330</v>
      </c>
      <c r="B13" s="22">
        <v>6471</v>
      </c>
      <c r="C13" s="22">
        <v>6619</v>
      </c>
      <c r="D13" s="22">
        <v>6963</v>
      </c>
      <c r="E13" s="22">
        <v>4009</v>
      </c>
    </row>
    <row r="14" spans="1:5" x14ac:dyDescent="0.25">
      <c r="A14">
        <f t="shared" si="0"/>
        <v>360</v>
      </c>
      <c r="B14" s="22">
        <v>6640</v>
      </c>
      <c r="C14" s="22">
        <v>6857</v>
      </c>
      <c r="D14" s="22">
        <v>7222</v>
      </c>
      <c r="E14" s="22">
        <v>4153</v>
      </c>
    </row>
    <row r="15" spans="1:5" x14ac:dyDescent="0.25">
      <c r="A15">
        <f t="shared" si="0"/>
        <v>390</v>
      </c>
      <c r="B15" s="22">
        <v>6830</v>
      </c>
      <c r="C15" s="22">
        <v>7018</v>
      </c>
      <c r="D15" s="22">
        <v>7444</v>
      </c>
      <c r="E15" s="22">
        <v>4277</v>
      </c>
    </row>
    <row r="16" spans="1:5" x14ac:dyDescent="0.25">
      <c r="A16">
        <f t="shared" si="0"/>
        <v>420</v>
      </c>
      <c r="B16" s="22">
        <v>6967</v>
      </c>
      <c r="C16" s="22">
        <v>7214</v>
      </c>
      <c r="D16" s="22">
        <v>7654</v>
      </c>
      <c r="E16" s="22">
        <v>4436</v>
      </c>
    </row>
    <row r="17" spans="1:5" x14ac:dyDescent="0.25">
      <c r="A17">
        <f t="shared" si="0"/>
        <v>450</v>
      </c>
      <c r="B17" s="22">
        <v>7148</v>
      </c>
      <c r="C17" s="22">
        <v>7397</v>
      </c>
      <c r="D17" s="22">
        <v>7906</v>
      </c>
      <c r="E17" s="22">
        <v>4543</v>
      </c>
    </row>
    <row r="18" spans="1:5" x14ac:dyDescent="0.25">
      <c r="A18">
        <f t="shared" si="0"/>
        <v>480</v>
      </c>
      <c r="B18" s="22">
        <v>7293</v>
      </c>
      <c r="C18" s="22">
        <v>7624</v>
      </c>
      <c r="D18" s="22">
        <v>8138</v>
      </c>
      <c r="E18" s="22">
        <v>4653</v>
      </c>
    </row>
    <row r="19" spans="1:5" x14ac:dyDescent="0.25">
      <c r="A19">
        <f t="shared" si="0"/>
        <v>510</v>
      </c>
      <c r="B19" s="22">
        <v>7456</v>
      </c>
      <c r="C19" s="22">
        <v>7763</v>
      </c>
      <c r="D19" s="22">
        <v>8300</v>
      </c>
      <c r="E19" s="22">
        <v>4795</v>
      </c>
    </row>
    <row r="20" spans="1:5" x14ac:dyDescent="0.25">
      <c r="A20">
        <f t="shared" si="0"/>
        <v>540</v>
      </c>
      <c r="B20" s="22">
        <v>7541</v>
      </c>
      <c r="C20" s="22">
        <v>7900</v>
      </c>
      <c r="D20" s="22">
        <v>8494</v>
      </c>
      <c r="E20" s="22">
        <v>4923</v>
      </c>
    </row>
    <row r="21" spans="1:5" x14ac:dyDescent="0.25">
      <c r="A21">
        <f t="shared" si="0"/>
        <v>570</v>
      </c>
      <c r="B21" s="22">
        <v>7664</v>
      </c>
      <c r="C21" s="22">
        <v>8073</v>
      </c>
      <c r="D21" s="22">
        <v>8650</v>
      </c>
      <c r="E21" s="22">
        <v>5022</v>
      </c>
    </row>
    <row r="22" spans="1:5" x14ac:dyDescent="0.25">
      <c r="A22">
        <f t="shared" si="0"/>
        <v>600</v>
      </c>
      <c r="B22" s="22">
        <v>7746</v>
      </c>
      <c r="C22" s="22">
        <v>8215</v>
      </c>
      <c r="D22" s="22">
        <v>8878</v>
      </c>
      <c r="E22" s="22">
        <v>5132</v>
      </c>
    </row>
    <row r="23" spans="1:5" x14ac:dyDescent="0.25">
      <c r="A23">
        <f t="shared" si="0"/>
        <v>630</v>
      </c>
      <c r="B23" s="22">
        <v>7867</v>
      </c>
      <c r="C23" s="22">
        <v>8322</v>
      </c>
      <c r="D23" s="22">
        <v>8993</v>
      </c>
      <c r="E23" s="22">
        <v>5266</v>
      </c>
    </row>
    <row r="24" spans="1:5" x14ac:dyDescent="0.25">
      <c r="A24">
        <f t="shared" si="0"/>
        <v>660</v>
      </c>
      <c r="B24" s="22">
        <v>8013</v>
      </c>
      <c r="C24" s="22">
        <v>8493</v>
      </c>
      <c r="D24" s="22">
        <v>9180</v>
      </c>
      <c r="E24" s="22">
        <v>5365</v>
      </c>
    </row>
    <row r="25" spans="1:5" x14ac:dyDescent="0.25">
      <c r="A25">
        <f t="shared" si="0"/>
        <v>690</v>
      </c>
      <c r="B25" s="22">
        <v>8062</v>
      </c>
      <c r="C25" s="22">
        <v>8550</v>
      </c>
      <c r="D25" s="22">
        <v>9288</v>
      </c>
      <c r="E25" s="22">
        <v>5436</v>
      </c>
    </row>
    <row r="26" spans="1:5" x14ac:dyDescent="0.25">
      <c r="A26">
        <f t="shared" si="0"/>
        <v>720</v>
      </c>
      <c r="B26" s="22">
        <v>8143</v>
      </c>
      <c r="C26" s="22">
        <v>8707</v>
      </c>
      <c r="D26" s="22">
        <v>9485</v>
      </c>
      <c r="E26" s="22">
        <v>5585</v>
      </c>
    </row>
    <row r="27" spans="1:5" x14ac:dyDescent="0.25">
      <c r="A27">
        <f t="shared" si="0"/>
        <v>750</v>
      </c>
      <c r="B27" s="22">
        <v>8242</v>
      </c>
      <c r="C27" s="22">
        <v>8796</v>
      </c>
      <c r="D27" s="22">
        <v>9634</v>
      </c>
      <c r="E27" s="22">
        <v>5666</v>
      </c>
    </row>
    <row r="28" spans="1:5" x14ac:dyDescent="0.25">
      <c r="A28">
        <f t="shared" si="0"/>
        <v>780</v>
      </c>
      <c r="B28" s="22">
        <v>8343</v>
      </c>
      <c r="C28" s="22">
        <v>8870</v>
      </c>
      <c r="D28" s="22">
        <v>9816</v>
      </c>
      <c r="E28" s="22">
        <v>5796</v>
      </c>
    </row>
    <row r="29" spans="1:5" x14ac:dyDescent="0.25">
      <c r="A29">
        <f t="shared" si="0"/>
        <v>810</v>
      </c>
      <c r="B29" s="22">
        <v>8371</v>
      </c>
      <c r="C29" s="22">
        <v>8999</v>
      </c>
      <c r="D29" s="22">
        <v>9953</v>
      </c>
      <c r="E29" s="22">
        <v>5905</v>
      </c>
    </row>
    <row r="30" spans="1:5" x14ac:dyDescent="0.25">
      <c r="A30">
        <f t="shared" si="0"/>
        <v>840</v>
      </c>
      <c r="B30" s="22">
        <v>8424</v>
      </c>
      <c r="C30" s="22">
        <v>9109</v>
      </c>
      <c r="D30" s="22">
        <v>10042</v>
      </c>
      <c r="E30" s="22">
        <v>5992</v>
      </c>
    </row>
    <row r="31" spans="1:5" x14ac:dyDescent="0.25">
      <c r="A31">
        <f t="shared" si="0"/>
        <v>870</v>
      </c>
      <c r="B31" s="22">
        <v>8558</v>
      </c>
      <c r="C31" s="22">
        <v>9257</v>
      </c>
      <c r="D31" s="22">
        <v>10188</v>
      </c>
      <c r="E31" s="22">
        <v>6068</v>
      </c>
    </row>
    <row r="32" spans="1:5" x14ac:dyDescent="0.25">
      <c r="A32">
        <f t="shared" si="0"/>
        <v>900</v>
      </c>
      <c r="B32" s="22">
        <v>8650</v>
      </c>
      <c r="C32" s="22">
        <v>9334</v>
      </c>
      <c r="D32" s="22">
        <v>10270</v>
      </c>
      <c r="E32" s="22">
        <v>6189</v>
      </c>
    </row>
    <row r="33" spans="1:5" x14ac:dyDescent="0.25">
      <c r="A33">
        <f t="shared" si="0"/>
        <v>930</v>
      </c>
      <c r="B33" s="22">
        <v>8634</v>
      </c>
      <c r="C33" s="22">
        <v>9401</v>
      </c>
      <c r="D33" s="22">
        <v>10433</v>
      </c>
      <c r="E33" s="22">
        <v>6270</v>
      </c>
    </row>
    <row r="34" spans="1:5" x14ac:dyDescent="0.25">
      <c r="A34">
        <f t="shared" si="0"/>
        <v>960</v>
      </c>
      <c r="B34" s="22">
        <v>8710</v>
      </c>
      <c r="C34" s="22">
        <v>9526</v>
      </c>
      <c r="D34" s="22">
        <v>10509</v>
      </c>
      <c r="E34" s="22">
        <v>6321</v>
      </c>
    </row>
    <row r="35" spans="1:5" x14ac:dyDescent="0.25">
      <c r="A35">
        <f t="shared" si="0"/>
        <v>990</v>
      </c>
      <c r="B35" s="22">
        <v>8818</v>
      </c>
      <c r="C35" s="22">
        <v>9558</v>
      </c>
      <c r="D35" s="22">
        <v>10618</v>
      </c>
      <c r="E35" s="22">
        <v>6445</v>
      </c>
    </row>
    <row r="36" spans="1:5" x14ac:dyDescent="0.25">
      <c r="A36">
        <f t="shared" si="0"/>
        <v>1020</v>
      </c>
      <c r="B36" s="22">
        <v>8812</v>
      </c>
      <c r="C36" s="22">
        <v>9624</v>
      </c>
      <c r="D36" s="22">
        <v>10761</v>
      </c>
      <c r="E36" s="22">
        <v>6558</v>
      </c>
    </row>
    <row r="37" spans="1:5" x14ac:dyDescent="0.25">
      <c r="A37">
        <f t="shared" si="0"/>
        <v>1050</v>
      </c>
      <c r="B37" s="22">
        <v>8836</v>
      </c>
      <c r="C37" s="22">
        <v>9677</v>
      </c>
      <c r="D37" s="22">
        <v>10865</v>
      </c>
      <c r="E37" s="22">
        <v>6652</v>
      </c>
    </row>
    <row r="38" spans="1:5" x14ac:dyDescent="0.25">
      <c r="A38">
        <f t="shared" si="0"/>
        <v>1080</v>
      </c>
      <c r="B38" s="22">
        <v>8832</v>
      </c>
      <c r="C38" s="22">
        <v>9790</v>
      </c>
      <c r="D38" s="22">
        <v>10933</v>
      </c>
      <c r="E38" s="22">
        <v>6716</v>
      </c>
    </row>
    <row r="39" spans="1:5" x14ac:dyDescent="0.25">
      <c r="A39">
        <f t="shared" si="0"/>
        <v>1110</v>
      </c>
      <c r="B39" s="22">
        <v>8970</v>
      </c>
      <c r="C39" s="22">
        <v>9831</v>
      </c>
      <c r="D39" s="22">
        <v>11093</v>
      </c>
      <c r="E39" s="22">
        <v>6834</v>
      </c>
    </row>
    <row r="40" spans="1:5" x14ac:dyDescent="0.25">
      <c r="A40">
        <f t="shared" si="0"/>
        <v>1140</v>
      </c>
      <c r="B40" s="22">
        <v>8880</v>
      </c>
      <c r="C40" s="22">
        <v>9847</v>
      </c>
      <c r="D40" s="22">
        <v>11156</v>
      </c>
      <c r="E40" s="22">
        <v>6851</v>
      </c>
    </row>
    <row r="41" spans="1:5" x14ac:dyDescent="0.25">
      <c r="A41">
        <f t="shared" si="0"/>
        <v>1170</v>
      </c>
      <c r="B41" s="22">
        <v>8956</v>
      </c>
      <c r="C41" s="22">
        <v>9961</v>
      </c>
      <c r="D41" s="22">
        <v>11287</v>
      </c>
      <c r="E41" s="22">
        <v>6949</v>
      </c>
    </row>
    <row r="42" spans="1:5" x14ac:dyDescent="0.25">
      <c r="A42">
        <f t="shared" si="0"/>
        <v>1200</v>
      </c>
      <c r="B42" s="22">
        <v>9008</v>
      </c>
      <c r="C42" s="22">
        <v>10024</v>
      </c>
      <c r="D42" s="22">
        <v>11373</v>
      </c>
      <c r="E42" s="22">
        <v>7051</v>
      </c>
    </row>
    <row r="43" spans="1:5" x14ac:dyDescent="0.25">
      <c r="A43">
        <f t="shared" si="0"/>
        <v>1230</v>
      </c>
      <c r="B43" s="22">
        <v>9046</v>
      </c>
      <c r="C43" s="22">
        <v>10066</v>
      </c>
      <c r="D43" s="22">
        <v>11472</v>
      </c>
      <c r="E43" s="22">
        <v>7132</v>
      </c>
    </row>
    <row r="44" spans="1:5" x14ac:dyDescent="0.25">
      <c r="A44">
        <f t="shared" si="0"/>
        <v>1260</v>
      </c>
      <c r="B44" s="22">
        <v>9118</v>
      </c>
      <c r="C44" s="22">
        <v>10196</v>
      </c>
      <c r="D44" s="22">
        <v>11548</v>
      </c>
      <c r="E44" s="22">
        <v>7286</v>
      </c>
    </row>
    <row r="45" spans="1:5" x14ac:dyDescent="0.25">
      <c r="A45">
        <f t="shared" si="0"/>
        <v>1290</v>
      </c>
      <c r="B45" s="22">
        <v>9146</v>
      </c>
      <c r="C45" s="22">
        <v>10300</v>
      </c>
      <c r="D45" s="22">
        <v>11711</v>
      </c>
      <c r="E45" s="22">
        <v>7365</v>
      </c>
    </row>
    <row r="46" spans="1:5" x14ac:dyDescent="0.25">
      <c r="A46">
        <f t="shared" si="0"/>
        <v>1320</v>
      </c>
      <c r="B46" s="22">
        <v>9149</v>
      </c>
      <c r="C46" s="22">
        <v>10331</v>
      </c>
      <c r="D46" s="22">
        <v>11751</v>
      </c>
      <c r="E46" s="22">
        <v>7411</v>
      </c>
    </row>
    <row r="47" spans="1:5" x14ac:dyDescent="0.25">
      <c r="A47">
        <f t="shared" si="0"/>
        <v>1350</v>
      </c>
      <c r="B47" s="22">
        <v>9242</v>
      </c>
      <c r="C47" s="22">
        <v>10377</v>
      </c>
      <c r="D47" s="22">
        <v>11919</v>
      </c>
      <c r="E47" s="22">
        <v>7549</v>
      </c>
    </row>
    <row r="48" spans="1:5" x14ac:dyDescent="0.25">
      <c r="A48">
        <f t="shared" si="0"/>
        <v>1380</v>
      </c>
      <c r="B48" s="22">
        <v>9241</v>
      </c>
      <c r="C48" s="22">
        <v>10431</v>
      </c>
      <c r="D48" s="22">
        <v>11995</v>
      </c>
      <c r="E48" s="22">
        <v>7608</v>
      </c>
    </row>
    <row r="49" spans="1:5" x14ac:dyDescent="0.25">
      <c r="A49">
        <f t="shared" si="0"/>
        <v>1410</v>
      </c>
      <c r="B49" s="22">
        <v>9248</v>
      </c>
      <c r="C49" s="22">
        <v>10461</v>
      </c>
      <c r="D49" s="22">
        <v>12131</v>
      </c>
      <c r="E49" s="22">
        <v>7736</v>
      </c>
    </row>
    <row r="50" spans="1:5" x14ac:dyDescent="0.25">
      <c r="A50">
        <f t="shared" si="0"/>
        <v>1440</v>
      </c>
      <c r="B50" s="22">
        <v>9368</v>
      </c>
      <c r="C50" s="22">
        <v>10559</v>
      </c>
      <c r="D50" s="22">
        <v>12245</v>
      </c>
      <c r="E50" s="22">
        <v>7867</v>
      </c>
    </row>
    <row r="51" spans="1:5" x14ac:dyDescent="0.25">
      <c r="A51">
        <f t="shared" si="0"/>
        <v>1470</v>
      </c>
      <c r="B51" s="22">
        <v>9427</v>
      </c>
      <c r="C51" s="22">
        <v>10636</v>
      </c>
      <c r="D51" s="22">
        <v>12349</v>
      </c>
      <c r="E51" s="22">
        <v>7953</v>
      </c>
    </row>
    <row r="52" spans="1:5" x14ac:dyDescent="0.25">
      <c r="A52">
        <f t="shared" si="0"/>
        <v>1500</v>
      </c>
      <c r="B52" s="22">
        <v>9360</v>
      </c>
      <c r="C52" s="22">
        <v>10624</v>
      </c>
      <c r="D52" s="22">
        <v>12346</v>
      </c>
      <c r="E52" s="22">
        <v>8001</v>
      </c>
    </row>
    <row r="53" spans="1:5" x14ac:dyDescent="0.25">
      <c r="A53">
        <f t="shared" si="0"/>
        <v>1530</v>
      </c>
      <c r="B53" s="22">
        <v>9387</v>
      </c>
      <c r="C53" s="22">
        <v>10631</v>
      </c>
      <c r="D53" s="22">
        <v>12570</v>
      </c>
      <c r="E53" s="22">
        <v>8100</v>
      </c>
    </row>
    <row r="54" spans="1:5" x14ac:dyDescent="0.25">
      <c r="A54">
        <f t="shared" si="0"/>
        <v>1560</v>
      </c>
      <c r="B54" s="22">
        <v>9430</v>
      </c>
      <c r="C54" s="22">
        <v>10767</v>
      </c>
      <c r="D54" s="22">
        <v>12614</v>
      </c>
      <c r="E54" s="22">
        <v>8172</v>
      </c>
    </row>
    <row r="55" spans="1:5" x14ac:dyDescent="0.25">
      <c r="A55">
        <f t="shared" si="0"/>
        <v>1590</v>
      </c>
      <c r="B55" s="22">
        <v>9473</v>
      </c>
      <c r="C55" s="22">
        <v>10753</v>
      </c>
      <c r="D55" s="22">
        <v>12659</v>
      </c>
      <c r="E55" s="22">
        <v>8263</v>
      </c>
    </row>
    <row r="56" spans="1:5" x14ac:dyDescent="0.25">
      <c r="A56">
        <f t="shared" si="0"/>
        <v>1620</v>
      </c>
      <c r="B56" s="22">
        <v>9539</v>
      </c>
      <c r="C56" s="22">
        <v>10862</v>
      </c>
      <c r="D56" s="22">
        <v>12757</v>
      </c>
      <c r="E56" s="22">
        <v>8339</v>
      </c>
    </row>
    <row r="57" spans="1:5" x14ac:dyDescent="0.25">
      <c r="A57">
        <f t="shared" si="0"/>
        <v>1650</v>
      </c>
      <c r="B57" s="22">
        <v>9528</v>
      </c>
      <c r="C57" s="22">
        <v>10911</v>
      </c>
      <c r="D57" s="22">
        <v>12867</v>
      </c>
      <c r="E57" s="22">
        <v>8423</v>
      </c>
    </row>
    <row r="58" spans="1:5" x14ac:dyDescent="0.25">
      <c r="A58">
        <f t="shared" si="0"/>
        <v>1680</v>
      </c>
      <c r="B58" s="22">
        <v>9479</v>
      </c>
      <c r="C58" s="22">
        <v>10976</v>
      </c>
      <c r="D58" s="22">
        <v>12936</v>
      </c>
      <c r="E58" s="22">
        <v>8485</v>
      </c>
    </row>
    <row r="59" spans="1:5" x14ac:dyDescent="0.25">
      <c r="A59">
        <f t="shared" si="0"/>
        <v>1710</v>
      </c>
      <c r="B59" s="22">
        <v>9533</v>
      </c>
      <c r="C59" s="22">
        <v>10985</v>
      </c>
      <c r="D59" s="22">
        <v>13052</v>
      </c>
      <c r="E59" s="22">
        <v>8628</v>
      </c>
    </row>
    <row r="60" spans="1:5" x14ac:dyDescent="0.25">
      <c r="A60">
        <f t="shared" si="0"/>
        <v>1740</v>
      </c>
      <c r="B60" s="22">
        <v>9618</v>
      </c>
      <c r="C60" s="22">
        <v>11075</v>
      </c>
      <c r="D60" s="22">
        <v>13133</v>
      </c>
      <c r="E60" s="22">
        <v>8741</v>
      </c>
    </row>
    <row r="61" spans="1:5" x14ac:dyDescent="0.25">
      <c r="A61">
        <f t="shared" si="0"/>
        <v>1770</v>
      </c>
      <c r="B61" s="22">
        <v>9636</v>
      </c>
      <c r="C61" s="22">
        <v>11097</v>
      </c>
      <c r="D61" s="22">
        <v>13185</v>
      </c>
      <c r="E61" s="22">
        <v>8767</v>
      </c>
    </row>
    <row r="62" spans="1:5" x14ac:dyDescent="0.25">
      <c r="A62">
        <f t="shared" si="0"/>
        <v>1800</v>
      </c>
      <c r="B62" s="22">
        <v>9704</v>
      </c>
      <c r="C62" s="22">
        <v>11198</v>
      </c>
      <c r="D62" s="22">
        <v>13391</v>
      </c>
      <c r="E62" s="22">
        <v>8937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C12" sqref="C12"/>
    </sheetView>
  </sheetViews>
  <sheetFormatPr defaultRowHeight="15" x14ac:dyDescent="0.25"/>
  <sheetData>
    <row r="1" spans="1:9" x14ac:dyDescent="0.25">
      <c r="G1" t="s">
        <v>70</v>
      </c>
      <c r="H1" t="s">
        <v>71</v>
      </c>
      <c r="I1" t="s">
        <v>77</v>
      </c>
    </row>
    <row r="2" spans="1:9" x14ac:dyDescent="0.25">
      <c r="A2" t="s">
        <v>69</v>
      </c>
      <c r="C2">
        <v>3.4</v>
      </c>
      <c r="D2">
        <v>4.88</v>
      </c>
      <c r="E2">
        <v>7.11</v>
      </c>
      <c r="F2">
        <v>6.64</v>
      </c>
      <c r="G2">
        <f>AVERAGE(C2:F2)</f>
        <v>5.5075000000000003</v>
      </c>
      <c r="H2">
        <f>STDEV(C2:F2)</f>
        <v>1.7015556607606641</v>
      </c>
      <c r="I2">
        <f>100*H2/G2</f>
        <v>30.895245769598983</v>
      </c>
    </row>
    <row r="3" spans="1:9" x14ac:dyDescent="0.25">
      <c r="A3" t="s">
        <v>72</v>
      </c>
      <c r="C3">
        <v>12.68</v>
      </c>
      <c r="D3">
        <v>5.3570000000000002</v>
      </c>
      <c r="E3">
        <v>4.96</v>
      </c>
      <c r="F3">
        <v>2.9</v>
      </c>
      <c r="G3">
        <f>AVERAGE(C3:F3)</f>
        <v>6.4742499999999996</v>
      </c>
      <c r="H3">
        <f>STDEV(C3:F3)</f>
        <v>4.275035935521478</v>
      </c>
      <c r="I3">
        <f t="shared" ref="I3:I29" si="0">100*H3/G3</f>
        <v>66.031369433084578</v>
      </c>
    </row>
    <row r="4" spans="1:9" x14ac:dyDescent="0.25">
      <c r="A4" t="s">
        <v>73</v>
      </c>
      <c r="C4">
        <v>0.56000000000000005</v>
      </c>
      <c r="D4">
        <v>0.9</v>
      </c>
      <c r="G4">
        <f>AVERAGE(C4:F4)</f>
        <v>0.73</v>
      </c>
      <c r="H4">
        <f>STDEV(C4:F4)</f>
        <v>0.24041630560342678</v>
      </c>
      <c r="I4">
        <f t="shared" si="0"/>
        <v>32.933740493620107</v>
      </c>
    </row>
    <row r="5" spans="1:9" x14ac:dyDescent="0.25">
      <c r="A5" t="s">
        <v>74</v>
      </c>
      <c r="C5">
        <v>0.62</v>
      </c>
      <c r="D5">
        <v>0.84</v>
      </c>
      <c r="G5">
        <f t="shared" ref="G5:G29" si="1">AVERAGE(C5:F5)</f>
        <v>0.73</v>
      </c>
      <c r="H5">
        <f t="shared" ref="H5:H29" si="2">STDEV(C5:F5)</f>
        <v>0.15556349186104046</v>
      </c>
      <c r="I5">
        <f t="shared" si="0"/>
        <v>21.310067378224723</v>
      </c>
    </row>
    <row r="6" spans="1:9" x14ac:dyDescent="0.25">
      <c r="A6" t="s">
        <v>75</v>
      </c>
      <c r="C6">
        <v>0.51</v>
      </c>
      <c r="D6">
        <v>0.74</v>
      </c>
      <c r="G6">
        <f t="shared" si="1"/>
        <v>0.625</v>
      </c>
      <c r="H6">
        <f t="shared" si="2"/>
        <v>0.16263455967290585</v>
      </c>
      <c r="I6">
        <f t="shared" si="0"/>
        <v>26.021529547664937</v>
      </c>
    </row>
    <row r="7" spans="1:9" x14ac:dyDescent="0.25">
      <c r="A7" t="s">
        <v>76</v>
      </c>
      <c r="C7">
        <v>0.54</v>
      </c>
      <c r="D7">
        <v>0.52</v>
      </c>
      <c r="G7">
        <f t="shared" si="1"/>
        <v>0.53</v>
      </c>
      <c r="H7">
        <f t="shared" si="2"/>
        <v>1.4142135623730963E-2</v>
      </c>
      <c r="I7">
        <f t="shared" si="0"/>
        <v>2.6683274761756532</v>
      </c>
    </row>
    <row r="8" spans="1:9" x14ac:dyDescent="0.25">
      <c r="A8" t="s">
        <v>78</v>
      </c>
      <c r="B8" s="1">
        <v>1E-4</v>
      </c>
      <c r="C8">
        <v>0.72</v>
      </c>
      <c r="D8">
        <v>0.82</v>
      </c>
      <c r="G8">
        <f t="shared" si="1"/>
        <v>0.77</v>
      </c>
      <c r="H8">
        <f t="shared" si="2"/>
        <v>7.0710678118654738E-2</v>
      </c>
      <c r="I8">
        <f t="shared" si="0"/>
        <v>9.1832049504746411</v>
      </c>
    </row>
    <row r="9" spans="1:9" x14ac:dyDescent="0.25">
      <c r="B9" s="1">
        <f>B8/10</f>
        <v>1.0000000000000001E-5</v>
      </c>
      <c r="C9">
        <v>6.61</v>
      </c>
      <c r="D9">
        <v>7.05</v>
      </c>
      <c r="G9">
        <f t="shared" si="1"/>
        <v>6.83</v>
      </c>
      <c r="H9">
        <f t="shared" si="2"/>
        <v>0.31112698372208053</v>
      </c>
      <c r="I9">
        <f t="shared" si="0"/>
        <v>4.5552999080831702</v>
      </c>
    </row>
    <row r="10" spans="1:9" x14ac:dyDescent="0.25">
      <c r="B10" s="1">
        <f t="shared" ref="B10:B11" si="3">B9/10</f>
        <v>1.0000000000000002E-6</v>
      </c>
      <c r="C10" s="23">
        <v>0.38</v>
      </c>
      <c r="D10">
        <v>6.17</v>
      </c>
      <c r="G10">
        <f t="shared" si="1"/>
        <v>3.2749999999999999</v>
      </c>
      <c r="H10">
        <f t="shared" si="2"/>
        <v>4.0941482630701103</v>
      </c>
      <c r="I10">
        <f t="shared" si="0"/>
        <v>125.01216070443085</v>
      </c>
    </row>
    <row r="11" spans="1:9" x14ac:dyDescent="0.25">
      <c r="B11" s="1">
        <f t="shared" si="3"/>
        <v>1.0000000000000002E-7</v>
      </c>
      <c r="C11" s="23">
        <v>0.76</v>
      </c>
      <c r="D11">
        <v>2.88</v>
      </c>
      <c r="G11">
        <f t="shared" si="1"/>
        <v>1.8199999999999998</v>
      </c>
      <c r="H11">
        <f t="shared" si="2"/>
        <v>1.4990663761154812</v>
      </c>
      <c r="I11">
        <f t="shared" si="0"/>
        <v>82.366284401949528</v>
      </c>
    </row>
    <row r="12" spans="1:9" x14ac:dyDescent="0.25">
      <c r="A12" t="s">
        <v>79</v>
      </c>
      <c r="B12">
        <v>1E-4</v>
      </c>
      <c r="G12" t="e">
        <f t="shared" si="1"/>
        <v>#DIV/0!</v>
      </c>
      <c r="H12" t="e">
        <f t="shared" si="2"/>
        <v>#DIV/0!</v>
      </c>
      <c r="I12" t="e">
        <f t="shared" si="0"/>
        <v>#DIV/0!</v>
      </c>
    </row>
    <row r="13" spans="1:9" x14ac:dyDescent="0.25">
      <c r="B13">
        <v>1.0000000000000001E-5</v>
      </c>
      <c r="G13" t="e">
        <f t="shared" si="1"/>
        <v>#DIV/0!</v>
      </c>
      <c r="H13" t="e">
        <f t="shared" si="2"/>
        <v>#DIV/0!</v>
      </c>
      <c r="I13" t="e">
        <f t="shared" si="0"/>
        <v>#DIV/0!</v>
      </c>
    </row>
    <row r="14" spans="1:9" x14ac:dyDescent="0.25">
      <c r="B14">
        <v>1.0000000000000002E-6</v>
      </c>
      <c r="G14" t="e">
        <f t="shared" si="1"/>
        <v>#DIV/0!</v>
      </c>
      <c r="H14" t="e">
        <f t="shared" si="2"/>
        <v>#DIV/0!</v>
      </c>
      <c r="I14" t="e">
        <f t="shared" si="0"/>
        <v>#DIV/0!</v>
      </c>
    </row>
    <row r="15" spans="1:9" x14ac:dyDescent="0.25">
      <c r="B15">
        <v>1.0000000000000002E-7</v>
      </c>
      <c r="G15" t="e">
        <f t="shared" si="1"/>
        <v>#DIV/0!</v>
      </c>
      <c r="H15" t="e">
        <f t="shared" si="2"/>
        <v>#DIV/0!</v>
      </c>
      <c r="I15" t="e">
        <f t="shared" si="0"/>
        <v>#DIV/0!</v>
      </c>
    </row>
    <row r="16" spans="1:9" x14ac:dyDescent="0.25">
      <c r="G16" t="e">
        <f t="shared" si="1"/>
        <v>#DIV/0!</v>
      </c>
      <c r="H16" t="e">
        <f t="shared" si="2"/>
        <v>#DIV/0!</v>
      </c>
      <c r="I16" t="e">
        <f t="shared" si="0"/>
        <v>#DIV/0!</v>
      </c>
    </row>
    <row r="17" spans="7:9" x14ac:dyDescent="0.25">
      <c r="G17" t="e">
        <f t="shared" si="1"/>
        <v>#DIV/0!</v>
      </c>
      <c r="H17" t="e">
        <f t="shared" si="2"/>
        <v>#DIV/0!</v>
      </c>
      <c r="I17" t="e">
        <f t="shared" si="0"/>
        <v>#DIV/0!</v>
      </c>
    </row>
    <row r="18" spans="7:9" x14ac:dyDescent="0.25">
      <c r="G18" t="e">
        <f t="shared" si="1"/>
        <v>#DIV/0!</v>
      </c>
      <c r="H18" t="e">
        <f t="shared" si="2"/>
        <v>#DIV/0!</v>
      </c>
      <c r="I18" t="e">
        <f t="shared" si="0"/>
        <v>#DIV/0!</v>
      </c>
    </row>
    <row r="19" spans="7:9" x14ac:dyDescent="0.25">
      <c r="G19" t="e">
        <f t="shared" si="1"/>
        <v>#DIV/0!</v>
      </c>
      <c r="H19" t="e">
        <f t="shared" si="2"/>
        <v>#DIV/0!</v>
      </c>
      <c r="I19" t="e">
        <f t="shared" si="0"/>
        <v>#DIV/0!</v>
      </c>
    </row>
    <row r="20" spans="7:9" x14ac:dyDescent="0.25">
      <c r="G20" t="e">
        <f t="shared" si="1"/>
        <v>#DIV/0!</v>
      </c>
      <c r="H20" t="e">
        <f t="shared" si="2"/>
        <v>#DIV/0!</v>
      </c>
      <c r="I20" t="e">
        <f t="shared" si="0"/>
        <v>#DIV/0!</v>
      </c>
    </row>
    <row r="21" spans="7:9" x14ac:dyDescent="0.25">
      <c r="G21" t="e">
        <f t="shared" si="1"/>
        <v>#DIV/0!</v>
      </c>
      <c r="H21" t="e">
        <f t="shared" si="2"/>
        <v>#DIV/0!</v>
      </c>
      <c r="I21" t="e">
        <f t="shared" si="0"/>
        <v>#DIV/0!</v>
      </c>
    </row>
    <row r="22" spans="7:9" x14ac:dyDescent="0.25">
      <c r="G22" t="e">
        <f t="shared" si="1"/>
        <v>#DIV/0!</v>
      </c>
      <c r="H22" t="e">
        <f t="shared" si="2"/>
        <v>#DIV/0!</v>
      </c>
      <c r="I22" t="e">
        <f t="shared" si="0"/>
        <v>#DIV/0!</v>
      </c>
    </row>
    <row r="23" spans="7:9" x14ac:dyDescent="0.25">
      <c r="G23" t="e">
        <f t="shared" si="1"/>
        <v>#DIV/0!</v>
      </c>
      <c r="H23" t="e">
        <f t="shared" si="2"/>
        <v>#DIV/0!</v>
      </c>
      <c r="I23" t="e">
        <f t="shared" si="0"/>
        <v>#DIV/0!</v>
      </c>
    </row>
    <row r="24" spans="7:9" x14ac:dyDescent="0.25">
      <c r="G24" t="e">
        <f t="shared" si="1"/>
        <v>#DIV/0!</v>
      </c>
      <c r="H24" t="e">
        <f t="shared" si="2"/>
        <v>#DIV/0!</v>
      </c>
      <c r="I24" t="e">
        <f t="shared" si="0"/>
        <v>#DIV/0!</v>
      </c>
    </row>
    <row r="25" spans="7:9" x14ac:dyDescent="0.25">
      <c r="G25" t="e">
        <f t="shared" si="1"/>
        <v>#DIV/0!</v>
      </c>
      <c r="H25" t="e">
        <f t="shared" si="2"/>
        <v>#DIV/0!</v>
      </c>
      <c r="I25" t="e">
        <f t="shared" si="0"/>
        <v>#DIV/0!</v>
      </c>
    </row>
    <row r="26" spans="7:9" x14ac:dyDescent="0.25">
      <c r="G26" t="e">
        <f t="shared" si="1"/>
        <v>#DIV/0!</v>
      </c>
      <c r="H26" t="e">
        <f t="shared" si="2"/>
        <v>#DIV/0!</v>
      </c>
      <c r="I26" t="e">
        <f t="shared" si="0"/>
        <v>#DIV/0!</v>
      </c>
    </row>
    <row r="27" spans="7:9" x14ac:dyDescent="0.25">
      <c r="G27" t="e">
        <f t="shared" si="1"/>
        <v>#DIV/0!</v>
      </c>
      <c r="H27" t="e">
        <f t="shared" si="2"/>
        <v>#DIV/0!</v>
      </c>
      <c r="I27" t="e">
        <f t="shared" si="0"/>
        <v>#DIV/0!</v>
      </c>
    </row>
    <row r="28" spans="7:9" x14ac:dyDescent="0.25">
      <c r="G28" t="e">
        <f t="shared" si="1"/>
        <v>#DIV/0!</v>
      </c>
      <c r="H28" t="e">
        <f t="shared" si="2"/>
        <v>#DIV/0!</v>
      </c>
      <c r="I28" t="e">
        <f t="shared" si="0"/>
        <v>#DIV/0!</v>
      </c>
    </row>
    <row r="29" spans="7:9" x14ac:dyDescent="0.25">
      <c r="G29" t="e">
        <f t="shared" si="1"/>
        <v>#DIV/0!</v>
      </c>
      <c r="H29" t="e">
        <f t="shared" si="2"/>
        <v>#DIV/0!</v>
      </c>
      <c r="I29" t="e">
        <f t="shared" si="0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</dc:creator>
  <cp:lastModifiedBy>berti</cp:lastModifiedBy>
  <cp:lastPrinted>2018-11-05T10:45:08Z</cp:lastPrinted>
  <dcterms:created xsi:type="dcterms:W3CDTF">2018-11-05T10:09:09Z</dcterms:created>
  <dcterms:modified xsi:type="dcterms:W3CDTF">2018-11-09T15:59:22Z</dcterms:modified>
</cp:coreProperties>
</file>