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 activeTab="4"/>
  </bookViews>
  <sheets>
    <sheet name="Dati" sheetId="1" r:id="rId1"/>
    <sheet name="Cap2" sheetId="2" r:id="rId2"/>
    <sheet name="Cap3" sheetId="3" r:id="rId3"/>
    <sheet name="Cap6" sheetId="4" r:id="rId4"/>
    <sheet name="Cap7" sheetId="6" r:id="rId5"/>
    <sheet name="Extra" sheetId="5" r:id="rId6"/>
  </sheets>
  <calcPr calcId="145621" calcCompleted="0"/>
</workbook>
</file>

<file path=xl/calcChain.xml><?xml version="1.0" encoding="utf-8"?>
<calcChain xmlns="http://schemas.openxmlformats.org/spreadsheetml/2006/main">
  <c r="C26" i="5" l="1"/>
  <c r="G26" i="5"/>
  <c r="G27" i="5"/>
  <c r="G28" i="5"/>
  <c r="G29" i="5"/>
  <c r="G30" i="5"/>
  <c r="G25" i="5"/>
  <c r="F27" i="5"/>
  <c r="F28" i="5" s="1"/>
  <c r="F29" i="5" s="1"/>
  <c r="F30" i="5" s="1"/>
  <c r="F26" i="5"/>
  <c r="C27" i="5"/>
  <c r="C28" i="5"/>
  <c r="C3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<sst xmlns="http://schemas.openxmlformats.org/spreadsheetml/2006/main" count="595" uniqueCount="201">
  <si>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</si>
  <si>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</si>
  <si>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</si>
  <si>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</si>
  <si>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</si>
  <si>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</si>
  <si>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</si>
  <si>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</si>
  <si>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</si>
  <si>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</si>
  <si>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</si>
  <si>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</si>
  <si>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</si>
  <si>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</si>
  <si>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</si>
  <si>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</si>
  <si>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</si>
  <si>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</si>
  <si>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</si>
  <si>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</si>
  <si>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</si>
  <si>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</si>
  <si>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</si>
  <si>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</si>
  <si>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</si>
  <si>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</si>
  <si>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</si>
  <si>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</si>
  <si>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</si>
  <si>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</si>
  <si>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</si>
  <si>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</si>
  <si>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</si>
  <si>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</si>
  <si>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</si>
  <si>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</si>
  <si>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</si>
  <si>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</si>
  <si>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</si>
  <si>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</si>
  <si>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</si>
  <si>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</si>
  <si>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</si>
  <si>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</si>
  <si>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</si>
  <si>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</si>
  <si>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</si>
  <si>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</si>
  <si>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</si>
  <si>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</si>
  <si>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</si>
  <si>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</si>
  <si>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</si>
  <si>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</si>
  <si>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</si>
  <si>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</si>
  <si>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</si>
  <si>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</si>
  <si>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</si>
  <si>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</si>
  <si>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</si>
  <si>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</si>
  <si>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</si>
  <si>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</si>
  <si>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</si>
  <si>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</si>
  <si>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</si>
  <si>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</si>
  <si>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</si>
  <si>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</si>
  <si>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</si>
  <si>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</si>
  <si>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</si>
  <si>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</si>
  <si>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</si>
  <si>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</si>
  <si>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</si>
  <si>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</si>
  <si>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</si>
  <si>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</si>
  <si>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</si>
  <si>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</si>
  <si>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</si>
  <si>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</si>
  <si>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</si>
  <si>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</si>
  <si>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</si>
  <si>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</si>
  <si>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</si>
  <si>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</si>
  <si>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</si>
  <si>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</si>
  <si>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</si>
  <si>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</si>
  <si>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</si>
  <si>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</si>
  <si>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</si>
  <si>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</si>
  <si>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</si>
  <si>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</si>
  <si>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</si>
  <si>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</si>
  <si>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</si>
  <si>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</si>
  <si>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</si>
  <si>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</si>
  <si>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</si>
  <si>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</si>
  <si>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</si>
  <si>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</si>
  <si>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</si>
  <si>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</si>
  <si>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</si>
  <si>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</si>
  <si>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</si>
  <si>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</si>
  <si>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</si>
  <si>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</si>
  <si>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</si>
  <si>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</si>
  <si>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</si>
  <si>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</si>
  <si>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</si>
  <si>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</si>
  <si>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</si>
  <si>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</si>
  <si>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</si>
  <si>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</si>
  <si>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</si>
  <si>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</si>
  <si>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</si>
  <si>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</si>
  <si>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</si>
  <si>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</si>
  <si>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</si>
  <si>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</si>
  <si>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</si>
  <si>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</si>
  <si>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</si>
  <si>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</si>
  <si>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</si>
  <si>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</si>
  <si>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</si>
  <si>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</si>
  <si>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</si>
  <si>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</si>
  <si>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</si>
  <si>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</si>
  <si>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</si>
  <si>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</si>
  <si>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</si>
  <si>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</si>
  <si>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</si>
  <si>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</si>
  <si>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</si>
  <si>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</si>
  <si>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</si>
  <si>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</si>
  <si>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</si>
  <si>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</si>
  <si>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</si>
  <si>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</si>
  <si>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</si>
  <si>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</si>
  <si>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</si>
  <si>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</si>
  <si>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</si>
  <si>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</si>
  <si>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</si>
  <si>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</si>
  <si>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Importazione greggio</t>
  </si>
  <si>
    <t>Qtà 1000t</t>
  </si>
  <si>
    <t>N.I. b2000</t>
  </si>
  <si>
    <t>N.I. b.m.</t>
  </si>
  <si>
    <t>NA</t>
  </si>
  <si>
    <t>Numeri indici: cambio di base</t>
  </si>
  <si>
    <t>base mobile</t>
  </si>
  <si>
    <t>base 2000</t>
  </si>
  <si>
    <t>base 2004</t>
  </si>
  <si>
    <t>base 2004 (diretto)</t>
  </si>
  <si>
    <t>Vendite</t>
  </si>
  <si>
    <t>Spazio</t>
  </si>
  <si>
    <t>Vendite e spazi espositivi</t>
  </si>
  <si>
    <t>Tabella 6.3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</si>
  <si>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</si>
  <si>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</si>
  <si>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</si>
  <si>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</si>
  <si>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</si>
  <si>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</si>
  <si>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</si>
  <si>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</si>
  <si>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</si>
  <si>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</si>
  <si>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</si>
  <si>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</si>
  <si>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7.1</t>
  </si>
  <si>
    <t>Tabella 7.2</t>
  </si>
  <si>
    <t>anno</t>
  </si>
  <si>
    <t>mese</t>
  </si>
  <si>
    <t>vendite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</si>
</sst>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workbookViewId="0"/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A28" sqref="A28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183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/>
  </sheetViews>
  <sheetFormatPr defaultRowHeight="15" x14ac:dyDescent="0.25"/>
  <sheetData>
    <row r="1" spans="1:18" x14ac:dyDescent="0.25">
      <c r="A1" s="1" t="s">
        <v>196</v>
      </c>
    </row>
    <row r="2" spans="1:18" x14ac:dyDescent="0.25">
      <c r="B2" s="9" t="s">
        <v>184</v>
      </c>
      <c r="C2" s="9" t="s">
        <v>185</v>
      </c>
      <c r="D2" s="9" t="s">
        <v>186</v>
      </c>
      <c r="E2" s="9" t="s">
        <v>187</v>
      </c>
      <c r="F2" s="9" t="s">
        <v>188</v>
      </c>
      <c r="G2" s="9" t="s">
        <v>189</v>
      </c>
      <c r="H2" s="9" t="s">
        <v>190</v>
      </c>
      <c r="I2" s="9" t="s">
        <v>191</v>
      </c>
      <c r="J2" s="9" t="s">
        <v>192</v>
      </c>
      <c r="K2" s="9" t="s">
        <v>193</v>
      </c>
      <c r="L2" s="9" t="s">
        <v>194</v>
      </c>
      <c r="M2" s="9" t="s">
        <v>195</v>
      </c>
      <c r="P2" t="s">
        <v>198</v>
      </c>
      <c r="Q2" t="s">
        <v>199</v>
      </c>
      <c r="R2" t="s">
        <v>200</v>
      </c>
    </row>
    <row r="3" spans="1:18" x14ac:dyDescent="0.25">
      <c r="A3" s="9">
        <v>2005</v>
      </c>
      <c r="B3">
        <v>4479</v>
      </c>
      <c r="C3">
        <v>4496</v>
      </c>
      <c r="D3">
        <v>4333</v>
      </c>
      <c r="E3">
        <v>4184</v>
      </c>
      <c r="F3">
        <v>4212</v>
      </c>
      <c r="G3">
        <v>4115</v>
      </c>
      <c r="H3">
        <v>4095</v>
      </c>
      <c r="I3">
        <v>4217</v>
      </c>
      <c r="J3">
        <v>4267</v>
      </c>
      <c r="K3">
        <v>4441</v>
      </c>
      <c r="L3">
        <v>4534</v>
      </c>
      <c r="M3">
        <v>4840</v>
      </c>
      <c r="P3">
        <v>2005</v>
      </c>
      <c r="Q3" s="9" t="s">
        <v>184</v>
      </c>
      <c r="R3">
        <v>4479</v>
      </c>
    </row>
    <row r="4" spans="1:18" x14ac:dyDescent="0.25">
      <c r="A4" s="9">
        <v>2006</v>
      </c>
      <c r="B4">
        <v>4510</v>
      </c>
      <c r="C4">
        <v>4630</v>
      </c>
      <c r="D4">
        <v>4400</v>
      </c>
      <c r="E4">
        <v>4195</v>
      </c>
      <c r="F4">
        <v>4367</v>
      </c>
      <c r="G4">
        <v>4252</v>
      </c>
      <c r="H4">
        <v>4252</v>
      </c>
      <c r="I4">
        <v>4318</v>
      </c>
      <c r="J4">
        <v>4386</v>
      </c>
      <c r="K4">
        <v>4526</v>
      </c>
      <c r="L4">
        <v>4726</v>
      </c>
      <c r="M4">
        <v>4992</v>
      </c>
      <c r="P4">
        <v>2005</v>
      </c>
      <c r="Q4" s="9" t="s">
        <v>185</v>
      </c>
      <c r="R4">
        <v>4496</v>
      </c>
    </row>
    <row r="5" spans="1:18" x14ac:dyDescent="0.25">
      <c r="A5" s="9">
        <v>2007</v>
      </c>
      <c r="B5">
        <v>4765</v>
      </c>
      <c r="C5">
        <v>4689</v>
      </c>
      <c r="D5">
        <v>4634</v>
      </c>
      <c r="E5">
        <v>4575</v>
      </c>
      <c r="F5">
        <v>4513</v>
      </c>
      <c r="G5">
        <v>4427</v>
      </c>
      <c r="H5">
        <v>4458</v>
      </c>
      <c r="I5">
        <v>4549</v>
      </c>
      <c r="J5">
        <v>4569</v>
      </c>
      <c r="K5">
        <v>4663</v>
      </c>
      <c r="L5">
        <v>4939</v>
      </c>
      <c r="M5">
        <v>5252</v>
      </c>
      <c r="P5">
        <v>2005</v>
      </c>
      <c r="Q5" s="9" t="s">
        <v>186</v>
      </c>
      <c r="R5">
        <v>4333</v>
      </c>
    </row>
    <row r="6" spans="1:18" x14ac:dyDescent="0.25">
      <c r="A6" s="9">
        <v>2008</v>
      </c>
      <c r="B6">
        <v>4968</v>
      </c>
      <c r="C6">
        <v>4847</v>
      </c>
      <c r="D6">
        <v>4747</v>
      </c>
      <c r="E6">
        <v>4548</v>
      </c>
      <c r="F6">
        <v>4590</v>
      </c>
      <c r="G6">
        <v>4378</v>
      </c>
      <c r="H6">
        <v>4583</v>
      </c>
      <c r="I6">
        <v>4665</v>
      </c>
      <c r="J6">
        <v>4789</v>
      </c>
      <c r="K6">
        <v>4754</v>
      </c>
      <c r="L6">
        <v>5036</v>
      </c>
      <c r="M6">
        <v>5352</v>
      </c>
      <c r="P6">
        <v>2005</v>
      </c>
      <c r="Q6" s="9" t="s">
        <v>187</v>
      </c>
      <c r="R6">
        <v>4184</v>
      </c>
    </row>
    <row r="7" spans="1:18" x14ac:dyDescent="0.25">
      <c r="A7" s="9">
        <v>2009</v>
      </c>
      <c r="B7">
        <v>5077</v>
      </c>
      <c r="C7">
        <v>5151</v>
      </c>
      <c r="D7">
        <v>4951</v>
      </c>
      <c r="E7">
        <v>4826</v>
      </c>
      <c r="F7">
        <v>4837</v>
      </c>
      <c r="G7">
        <v>4703</v>
      </c>
      <c r="H7">
        <v>4811</v>
      </c>
      <c r="I7">
        <v>4825</v>
      </c>
      <c r="J7">
        <v>4862</v>
      </c>
      <c r="K7">
        <v>4986</v>
      </c>
      <c r="L7">
        <v>5262</v>
      </c>
      <c r="M7">
        <v>5476</v>
      </c>
      <c r="P7">
        <v>2005</v>
      </c>
      <c r="Q7" s="9" t="s">
        <v>188</v>
      </c>
      <c r="R7">
        <v>4212</v>
      </c>
    </row>
    <row r="8" spans="1:18" x14ac:dyDescent="0.25">
      <c r="A8" s="9">
        <v>2010</v>
      </c>
      <c r="B8">
        <v>5218</v>
      </c>
      <c r="C8">
        <v>5245</v>
      </c>
      <c r="D8">
        <v>5134</v>
      </c>
      <c r="E8">
        <v>4995</v>
      </c>
      <c r="F8">
        <v>4946</v>
      </c>
      <c r="G8">
        <v>4839</v>
      </c>
      <c r="H8">
        <v>4945</v>
      </c>
      <c r="I8">
        <v>5012</v>
      </c>
      <c r="J8">
        <v>5105</v>
      </c>
      <c r="K8">
        <v>5154</v>
      </c>
      <c r="L8">
        <v>5318</v>
      </c>
      <c r="M8">
        <v>5630</v>
      </c>
      <c r="P8">
        <v>2005</v>
      </c>
      <c r="Q8" s="9" t="s">
        <v>189</v>
      </c>
      <c r="R8">
        <v>4115</v>
      </c>
    </row>
    <row r="9" spans="1:18" x14ac:dyDescent="0.25">
      <c r="A9" s="9">
        <v>2011</v>
      </c>
      <c r="B9">
        <v>5399</v>
      </c>
      <c r="C9">
        <v>5485</v>
      </c>
      <c r="D9">
        <v>5331</v>
      </c>
      <c r="E9">
        <v>5087</v>
      </c>
      <c r="F9">
        <v>5146</v>
      </c>
      <c r="G9">
        <v>5112</v>
      </c>
      <c r="H9">
        <v>5000</v>
      </c>
      <c r="I9">
        <v>5113</v>
      </c>
      <c r="J9">
        <v>5216</v>
      </c>
      <c r="K9">
        <v>5278</v>
      </c>
      <c r="L9">
        <v>5592</v>
      </c>
      <c r="M9">
        <v>5847</v>
      </c>
      <c r="P9">
        <v>2005</v>
      </c>
      <c r="Q9" s="9" t="s">
        <v>190</v>
      </c>
      <c r="R9">
        <v>4095</v>
      </c>
    </row>
    <row r="10" spans="1:18" x14ac:dyDescent="0.25">
      <c r="P10">
        <v>2005</v>
      </c>
      <c r="Q10" s="9" t="s">
        <v>191</v>
      </c>
      <c r="R10">
        <v>4217</v>
      </c>
    </row>
    <row r="11" spans="1:18" x14ac:dyDescent="0.25">
      <c r="A11" s="1" t="s">
        <v>197</v>
      </c>
      <c r="P11">
        <v>2005</v>
      </c>
      <c r="Q11" s="9" t="s">
        <v>192</v>
      </c>
      <c r="R11">
        <v>4267</v>
      </c>
    </row>
    <row r="12" spans="1:18" x14ac:dyDescent="0.25">
      <c r="B12" s="9" t="s">
        <v>184</v>
      </c>
      <c r="C12" s="9" t="s">
        <v>185</v>
      </c>
      <c r="D12" s="9" t="s">
        <v>186</v>
      </c>
      <c r="E12" s="9" t="s">
        <v>187</v>
      </c>
      <c r="F12" s="9" t="s">
        <v>188</v>
      </c>
      <c r="G12" s="9" t="s">
        <v>189</v>
      </c>
      <c r="H12" s="9" t="s">
        <v>190</v>
      </c>
      <c r="I12" s="9" t="s">
        <v>191</v>
      </c>
      <c r="J12" s="9" t="s">
        <v>192</v>
      </c>
      <c r="K12" s="9" t="s">
        <v>193</v>
      </c>
      <c r="L12" s="9" t="s">
        <v>194</v>
      </c>
      <c r="M12" s="9" t="s">
        <v>195</v>
      </c>
      <c r="P12">
        <v>2005</v>
      </c>
      <c r="Q12" s="9" t="s">
        <v>193</v>
      </c>
      <c r="R12">
        <v>4441</v>
      </c>
    </row>
    <row r="13" spans="1:18" x14ac:dyDescent="0.25">
      <c r="A13" s="9">
        <v>2004</v>
      </c>
      <c r="B13">
        <v>594</v>
      </c>
      <c r="C13">
        <v>924</v>
      </c>
      <c r="D13">
        <v>1166</v>
      </c>
      <c r="E13">
        <v>1254</v>
      </c>
      <c r="F13">
        <v>1361</v>
      </c>
      <c r="G13">
        <v>1436</v>
      </c>
      <c r="H13">
        <v>1731</v>
      </c>
      <c r="I13">
        <v>1689</v>
      </c>
      <c r="J13">
        <v>1306</v>
      </c>
      <c r="K13">
        <v>1049</v>
      </c>
      <c r="L13">
        <v>804</v>
      </c>
      <c r="M13">
        <v>805</v>
      </c>
      <c r="P13">
        <v>2005</v>
      </c>
      <c r="Q13" s="9" t="s">
        <v>194</v>
      </c>
      <c r="R13">
        <v>4534</v>
      </c>
    </row>
    <row r="14" spans="1:18" x14ac:dyDescent="0.25">
      <c r="A14" s="9">
        <v>2005</v>
      </c>
      <c r="B14">
        <v>734</v>
      </c>
      <c r="C14">
        <v>1232</v>
      </c>
      <c r="D14">
        <v>1244</v>
      </c>
      <c r="E14">
        <v>1602</v>
      </c>
      <c r="F14">
        <v>1660</v>
      </c>
      <c r="G14">
        <v>1720</v>
      </c>
      <c r="H14">
        <v>1836</v>
      </c>
      <c r="I14">
        <v>1952</v>
      </c>
      <c r="J14">
        <v>1584</v>
      </c>
      <c r="K14">
        <v>1301</v>
      </c>
      <c r="L14">
        <v>1647</v>
      </c>
      <c r="M14">
        <v>988</v>
      </c>
      <c r="P14">
        <v>2005</v>
      </c>
      <c r="Q14" s="9" t="s">
        <v>195</v>
      </c>
      <c r="R14">
        <v>4840</v>
      </c>
    </row>
    <row r="15" spans="1:18" x14ac:dyDescent="0.25">
      <c r="A15" s="9">
        <v>2006</v>
      </c>
      <c r="B15">
        <v>1179</v>
      </c>
      <c r="C15">
        <v>1558</v>
      </c>
      <c r="D15">
        <v>1557</v>
      </c>
      <c r="E15">
        <v>1372</v>
      </c>
      <c r="F15">
        <v>2318</v>
      </c>
      <c r="G15">
        <v>1872</v>
      </c>
      <c r="H15">
        <v>1993</v>
      </c>
      <c r="I15">
        <v>2202</v>
      </c>
      <c r="J15">
        <v>1908</v>
      </c>
      <c r="K15">
        <v>1257</v>
      </c>
      <c r="L15">
        <v>1824</v>
      </c>
      <c r="M15">
        <v>1008</v>
      </c>
      <c r="P15">
        <v>2006</v>
      </c>
      <c r="Q15" s="9" t="s">
        <v>184</v>
      </c>
      <c r="R15">
        <v>4510</v>
      </c>
    </row>
    <row r="16" spans="1:18" x14ac:dyDescent="0.25">
      <c r="A16" s="9">
        <v>2007</v>
      </c>
      <c r="B16">
        <v>1313</v>
      </c>
      <c r="C16">
        <v>1707</v>
      </c>
      <c r="D16">
        <v>1804</v>
      </c>
      <c r="E16">
        <v>1610</v>
      </c>
      <c r="F16">
        <v>2850</v>
      </c>
      <c r="G16">
        <v>2871</v>
      </c>
      <c r="H16">
        <v>2161</v>
      </c>
      <c r="I16">
        <v>2282</v>
      </c>
      <c r="J16">
        <v>1851</v>
      </c>
      <c r="K16">
        <v>1604</v>
      </c>
      <c r="L16">
        <v>1783</v>
      </c>
      <c r="M16">
        <v>1008</v>
      </c>
      <c r="P16">
        <v>2006</v>
      </c>
      <c r="Q16" s="9" t="s">
        <v>185</v>
      </c>
      <c r="R16">
        <v>4630</v>
      </c>
    </row>
    <row r="17" spans="1:18" x14ac:dyDescent="0.25">
      <c r="A17" s="9">
        <v>2008</v>
      </c>
      <c r="B17">
        <v>1560</v>
      </c>
      <c r="C17">
        <v>1951</v>
      </c>
      <c r="D17">
        <v>1728</v>
      </c>
      <c r="E17">
        <v>1684</v>
      </c>
      <c r="F17">
        <v>3000</v>
      </c>
      <c r="G17">
        <v>2579</v>
      </c>
      <c r="H17">
        <v>2847</v>
      </c>
      <c r="I17">
        <v>3469</v>
      </c>
      <c r="J17">
        <v>2538</v>
      </c>
      <c r="K17">
        <v>2173</v>
      </c>
      <c r="L17">
        <v>2194</v>
      </c>
      <c r="M17">
        <v>1333</v>
      </c>
      <c r="P17">
        <v>2006</v>
      </c>
      <c r="Q17" s="9" t="s">
        <v>186</v>
      </c>
      <c r="R17">
        <v>4400</v>
      </c>
    </row>
    <row r="18" spans="1:18" x14ac:dyDescent="0.25">
      <c r="A18" s="9">
        <v>2009</v>
      </c>
      <c r="B18">
        <v>1515</v>
      </c>
      <c r="C18">
        <v>2105</v>
      </c>
      <c r="D18">
        <v>2090</v>
      </c>
      <c r="E18">
        <v>2447</v>
      </c>
      <c r="F18">
        <v>3095</v>
      </c>
      <c r="G18">
        <v>2222</v>
      </c>
      <c r="H18">
        <v>3217</v>
      </c>
      <c r="I18">
        <v>3444</v>
      </c>
      <c r="J18">
        <v>2781</v>
      </c>
      <c r="K18">
        <v>2186</v>
      </c>
      <c r="L18">
        <v>2944</v>
      </c>
      <c r="M18">
        <v>1308</v>
      </c>
      <c r="P18">
        <v>2006</v>
      </c>
      <c r="Q18" s="9" t="s">
        <v>187</v>
      </c>
      <c r="R18">
        <v>4195</v>
      </c>
    </row>
    <row r="19" spans="1:18" x14ac:dyDescent="0.25">
      <c r="A19" s="9">
        <v>2010</v>
      </c>
      <c r="B19">
        <v>1638</v>
      </c>
      <c r="C19">
        <v>1905</v>
      </c>
      <c r="D19">
        <v>2677</v>
      </c>
      <c r="E19">
        <v>2379</v>
      </c>
      <c r="F19">
        <v>3105</v>
      </c>
      <c r="G19">
        <v>3507</v>
      </c>
      <c r="H19">
        <v>3311</v>
      </c>
      <c r="I19">
        <v>3925</v>
      </c>
      <c r="J19">
        <v>2991</v>
      </c>
      <c r="K19">
        <v>2471</v>
      </c>
      <c r="L19">
        <v>2297</v>
      </c>
      <c r="M19">
        <v>1186</v>
      </c>
      <c r="P19">
        <v>2006</v>
      </c>
      <c r="Q19" s="9" t="s">
        <v>188</v>
      </c>
      <c r="R19">
        <v>4367</v>
      </c>
    </row>
    <row r="20" spans="1:18" x14ac:dyDescent="0.25">
      <c r="A20" s="9">
        <v>2011</v>
      </c>
      <c r="B20">
        <v>2102</v>
      </c>
      <c r="C20">
        <v>2238</v>
      </c>
      <c r="D20">
        <v>2930</v>
      </c>
      <c r="E20">
        <v>2587</v>
      </c>
      <c r="F20">
        <v>3542</v>
      </c>
      <c r="G20">
        <v>4070</v>
      </c>
      <c r="H20">
        <v>4380</v>
      </c>
      <c r="I20">
        <v>4388</v>
      </c>
      <c r="J20">
        <v>3913</v>
      </c>
      <c r="K20">
        <v>3075</v>
      </c>
      <c r="L20">
        <v>2936</v>
      </c>
      <c r="M20">
        <v>1908</v>
      </c>
      <c r="P20">
        <v>2006</v>
      </c>
      <c r="Q20" s="9" t="s">
        <v>189</v>
      </c>
      <c r="R20">
        <v>4252</v>
      </c>
    </row>
    <row r="21" spans="1:18" x14ac:dyDescent="0.25">
      <c r="P21">
        <v>2006</v>
      </c>
      <c r="Q21" s="9" t="s">
        <v>190</v>
      </c>
      <c r="R21">
        <v>4252</v>
      </c>
    </row>
    <row r="22" spans="1:18" x14ac:dyDescent="0.25">
      <c r="P22">
        <v>2006</v>
      </c>
      <c r="Q22" s="9" t="s">
        <v>191</v>
      </c>
      <c r="R22">
        <v>4318</v>
      </c>
    </row>
    <row r="23" spans="1:18" x14ac:dyDescent="0.25">
      <c r="P23">
        <v>2006</v>
      </c>
      <c r="Q23" s="9" t="s">
        <v>192</v>
      </c>
      <c r="R23">
        <v>4386</v>
      </c>
    </row>
    <row r="24" spans="1:18" x14ac:dyDescent="0.25">
      <c r="P24">
        <v>2006</v>
      </c>
      <c r="Q24" s="9" t="s">
        <v>193</v>
      </c>
      <c r="R24">
        <v>4526</v>
      </c>
    </row>
    <row r="25" spans="1:18" x14ac:dyDescent="0.25">
      <c r="P25">
        <v>2006</v>
      </c>
      <c r="Q25" s="9" t="s">
        <v>194</v>
      </c>
      <c r="R25">
        <v>4726</v>
      </c>
    </row>
    <row r="26" spans="1:18" x14ac:dyDescent="0.25">
      <c r="P26">
        <v>2006</v>
      </c>
      <c r="Q26" s="9" t="s">
        <v>195</v>
      </c>
      <c r="R26">
        <v>4992</v>
      </c>
    </row>
    <row r="27" spans="1:18" x14ac:dyDescent="0.25">
      <c r="P27">
        <v>2007</v>
      </c>
      <c r="Q27" s="9" t="s">
        <v>184</v>
      </c>
      <c r="R27">
        <v>4765</v>
      </c>
    </row>
    <row r="28" spans="1:18" x14ac:dyDescent="0.25">
      <c r="P28">
        <v>2007</v>
      </c>
      <c r="Q28" s="9" t="s">
        <v>185</v>
      </c>
      <c r="R28">
        <v>4689</v>
      </c>
    </row>
    <row r="29" spans="1:18" x14ac:dyDescent="0.25">
      <c r="P29">
        <v>2007</v>
      </c>
      <c r="Q29" s="9" t="s">
        <v>186</v>
      </c>
      <c r="R29">
        <v>4634</v>
      </c>
    </row>
    <row r="30" spans="1:18" x14ac:dyDescent="0.25">
      <c r="P30">
        <v>2007</v>
      </c>
      <c r="Q30" s="9" t="s">
        <v>187</v>
      </c>
      <c r="R30">
        <v>4575</v>
      </c>
    </row>
    <row r="31" spans="1:18" x14ac:dyDescent="0.25">
      <c r="P31">
        <v>2007</v>
      </c>
      <c r="Q31" s="9" t="s">
        <v>188</v>
      </c>
      <c r="R31">
        <v>4513</v>
      </c>
    </row>
    <row r="32" spans="1:18" x14ac:dyDescent="0.25">
      <c r="P32">
        <v>2007</v>
      </c>
      <c r="Q32" s="9" t="s">
        <v>189</v>
      </c>
      <c r="R32">
        <v>4427</v>
      </c>
    </row>
    <row r="33" spans="16:18" x14ac:dyDescent="0.25">
      <c r="P33">
        <v>2007</v>
      </c>
      <c r="Q33" s="9" t="s">
        <v>190</v>
      </c>
      <c r="R33">
        <v>4458</v>
      </c>
    </row>
    <row r="34" spans="16:18" x14ac:dyDescent="0.25">
      <c r="P34">
        <v>2007</v>
      </c>
      <c r="Q34" s="9" t="s">
        <v>191</v>
      </c>
      <c r="R34">
        <v>4549</v>
      </c>
    </row>
    <row r="35" spans="16:18" x14ac:dyDescent="0.25">
      <c r="P35">
        <v>2007</v>
      </c>
      <c r="Q35" s="9" t="s">
        <v>192</v>
      </c>
      <c r="R35">
        <v>4569</v>
      </c>
    </row>
    <row r="36" spans="16:18" x14ac:dyDescent="0.25">
      <c r="P36">
        <v>2007</v>
      </c>
      <c r="Q36" s="9" t="s">
        <v>193</v>
      </c>
      <c r="R36">
        <v>4663</v>
      </c>
    </row>
    <row r="37" spans="16:18" x14ac:dyDescent="0.25">
      <c r="P37">
        <v>2007</v>
      </c>
      <c r="Q37" s="9" t="s">
        <v>194</v>
      </c>
      <c r="R37">
        <v>4939</v>
      </c>
    </row>
    <row r="38" spans="16:18" x14ac:dyDescent="0.25">
      <c r="P38">
        <v>2007</v>
      </c>
      <c r="Q38" s="9" t="s">
        <v>195</v>
      </c>
      <c r="R38">
        <v>5252</v>
      </c>
    </row>
    <row r="39" spans="16:18" x14ac:dyDescent="0.25">
      <c r="P39">
        <v>2008</v>
      </c>
      <c r="Q39" s="9" t="s">
        <v>184</v>
      </c>
      <c r="R39">
        <v>4968</v>
      </c>
    </row>
    <row r="40" spans="16:18" x14ac:dyDescent="0.25">
      <c r="P40">
        <v>2008</v>
      </c>
      <c r="Q40" s="9" t="s">
        <v>185</v>
      </c>
      <c r="R40">
        <v>4847</v>
      </c>
    </row>
    <row r="41" spans="16:18" x14ac:dyDescent="0.25">
      <c r="P41">
        <v>2008</v>
      </c>
      <c r="Q41" s="9" t="s">
        <v>186</v>
      </c>
      <c r="R41">
        <v>4747</v>
      </c>
    </row>
    <row r="42" spans="16:18" x14ac:dyDescent="0.25">
      <c r="P42">
        <v>2008</v>
      </c>
      <c r="Q42" s="9" t="s">
        <v>187</v>
      </c>
      <c r="R42">
        <v>4548</v>
      </c>
    </row>
    <row r="43" spans="16:18" x14ac:dyDescent="0.25">
      <c r="P43">
        <v>2008</v>
      </c>
      <c r="Q43" s="9" t="s">
        <v>188</v>
      </c>
      <c r="R43">
        <v>4590</v>
      </c>
    </row>
    <row r="44" spans="16:18" x14ac:dyDescent="0.25">
      <c r="P44">
        <v>2008</v>
      </c>
      <c r="Q44" s="9" t="s">
        <v>189</v>
      </c>
      <c r="R44">
        <v>4378</v>
      </c>
    </row>
    <row r="45" spans="16:18" x14ac:dyDescent="0.25">
      <c r="P45">
        <v>2008</v>
      </c>
      <c r="Q45" s="9" t="s">
        <v>190</v>
      </c>
      <c r="R45">
        <v>4583</v>
      </c>
    </row>
    <row r="46" spans="16:18" x14ac:dyDescent="0.25">
      <c r="P46">
        <v>2008</v>
      </c>
      <c r="Q46" s="9" t="s">
        <v>191</v>
      </c>
      <c r="R46">
        <v>4665</v>
      </c>
    </row>
    <row r="47" spans="16:18" x14ac:dyDescent="0.25">
      <c r="P47">
        <v>2008</v>
      </c>
      <c r="Q47" s="9" t="s">
        <v>192</v>
      </c>
      <c r="R47">
        <v>4789</v>
      </c>
    </row>
    <row r="48" spans="16:18" x14ac:dyDescent="0.25">
      <c r="P48">
        <v>2008</v>
      </c>
      <c r="Q48" s="9" t="s">
        <v>193</v>
      </c>
      <c r="R48">
        <v>4754</v>
      </c>
    </row>
    <row r="49" spans="16:18" x14ac:dyDescent="0.25">
      <c r="P49">
        <v>2008</v>
      </c>
      <c r="Q49" s="9" t="s">
        <v>194</v>
      </c>
      <c r="R49">
        <v>5036</v>
      </c>
    </row>
    <row r="50" spans="16:18" x14ac:dyDescent="0.25">
      <c r="P50">
        <v>2008</v>
      </c>
      <c r="Q50" s="9" t="s">
        <v>195</v>
      </c>
      <c r="R50">
        <v>5352</v>
      </c>
    </row>
    <row r="51" spans="16:18" x14ac:dyDescent="0.25">
      <c r="P51">
        <v>2009</v>
      </c>
      <c r="Q51" s="9" t="s">
        <v>184</v>
      </c>
      <c r="R51">
        <v>5077</v>
      </c>
    </row>
    <row r="52" spans="16:18" x14ac:dyDescent="0.25">
      <c r="P52">
        <v>2009</v>
      </c>
      <c r="Q52" s="9" t="s">
        <v>185</v>
      </c>
      <c r="R52">
        <v>5151</v>
      </c>
    </row>
    <row r="53" spans="16:18" x14ac:dyDescent="0.25">
      <c r="P53">
        <v>2009</v>
      </c>
      <c r="Q53" s="9" t="s">
        <v>186</v>
      </c>
      <c r="R53">
        <v>4951</v>
      </c>
    </row>
    <row r="54" spans="16:18" x14ac:dyDescent="0.25">
      <c r="P54">
        <v>2009</v>
      </c>
      <c r="Q54" s="9" t="s">
        <v>187</v>
      </c>
      <c r="R54">
        <v>4826</v>
      </c>
    </row>
    <row r="55" spans="16:18" x14ac:dyDescent="0.25">
      <c r="P55">
        <v>2009</v>
      </c>
      <c r="Q55" s="9" t="s">
        <v>188</v>
      </c>
      <c r="R55">
        <v>4837</v>
      </c>
    </row>
    <row r="56" spans="16:18" x14ac:dyDescent="0.25">
      <c r="P56">
        <v>2009</v>
      </c>
      <c r="Q56" s="9" t="s">
        <v>189</v>
      </c>
      <c r="R56">
        <v>4703</v>
      </c>
    </row>
    <row r="57" spans="16:18" x14ac:dyDescent="0.25">
      <c r="P57">
        <v>2009</v>
      </c>
      <c r="Q57" s="9" t="s">
        <v>190</v>
      </c>
      <c r="R57">
        <v>4811</v>
      </c>
    </row>
    <row r="58" spans="16:18" x14ac:dyDescent="0.25">
      <c r="P58">
        <v>2009</v>
      </c>
      <c r="Q58" s="9" t="s">
        <v>191</v>
      </c>
      <c r="R58">
        <v>4825</v>
      </c>
    </row>
    <row r="59" spans="16:18" x14ac:dyDescent="0.25">
      <c r="P59">
        <v>2009</v>
      </c>
      <c r="Q59" s="9" t="s">
        <v>192</v>
      </c>
      <c r="R59">
        <v>4862</v>
      </c>
    </row>
    <row r="60" spans="16:18" x14ac:dyDescent="0.25">
      <c r="P60">
        <v>2009</v>
      </c>
      <c r="Q60" s="9" t="s">
        <v>193</v>
      </c>
      <c r="R60">
        <v>4986</v>
      </c>
    </row>
    <row r="61" spans="16:18" x14ac:dyDescent="0.25">
      <c r="P61">
        <v>2009</v>
      </c>
      <c r="Q61" s="9" t="s">
        <v>194</v>
      </c>
      <c r="R61">
        <v>5262</v>
      </c>
    </row>
    <row r="62" spans="16:18" x14ac:dyDescent="0.25">
      <c r="P62">
        <v>2009</v>
      </c>
      <c r="Q62" s="9" t="s">
        <v>195</v>
      </c>
      <c r="R62">
        <v>5476</v>
      </c>
    </row>
    <row r="63" spans="16:18" x14ac:dyDescent="0.25">
      <c r="P63">
        <v>2010</v>
      </c>
      <c r="Q63" s="9" t="s">
        <v>184</v>
      </c>
      <c r="R63">
        <v>5218</v>
      </c>
    </row>
    <row r="64" spans="16:18" x14ac:dyDescent="0.25">
      <c r="P64">
        <v>2010</v>
      </c>
      <c r="Q64" s="9" t="s">
        <v>185</v>
      </c>
      <c r="R64">
        <v>5245</v>
      </c>
    </row>
    <row r="65" spans="16:18" x14ac:dyDescent="0.25">
      <c r="P65">
        <v>2010</v>
      </c>
      <c r="Q65" s="9" t="s">
        <v>186</v>
      </c>
      <c r="R65">
        <v>5134</v>
      </c>
    </row>
    <row r="66" spans="16:18" x14ac:dyDescent="0.25">
      <c r="P66">
        <v>2010</v>
      </c>
      <c r="Q66" s="9" t="s">
        <v>187</v>
      </c>
      <c r="R66">
        <v>4995</v>
      </c>
    </row>
    <row r="67" spans="16:18" x14ac:dyDescent="0.25">
      <c r="P67">
        <v>2010</v>
      </c>
      <c r="Q67" s="9" t="s">
        <v>188</v>
      </c>
      <c r="R67">
        <v>4946</v>
      </c>
    </row>
    <row r="68" spans="16:18" x14ac:dyDescent="0.25">
      <c r="P68">
        <v>2010</v>
      </c>
      <c r="Q68" s="9" t="s">
        <v>189</v>
      </c>
      <c r="R68">
        <v>4839</v>
      </c>
    </row>
    <row r="69" spans="16:18" x14ac:dyDescent="0.25">
      <c r="P69">
        <v>2010</v>
      </c>
      <c r="Q69" s="9" t="s">
        <v>190</v>
      </c>
      <c r="R69">
        <v>4945</v>
      </c>
    </row>
    <row r="70" spans="16:18" x14ac:dyDescent="0.25">
      <c r="P70">
        <v>2010</v>
      </c>
      <c r="Q70" s="9" t="s">
        <v>191</v>
      </c>
      <c r="R70">
        <v>5012</v>
      </c>
    </row>
    <row r="71" spans="16:18" x14ac:dyDescent="0.25">
      <c r="P71">
        <v>2010</v>
      </c>
      <c r="Q71" s="9" t="s">
        <v>192</v>
      </c>
      <c r="R71">
        <v>5105</v>
      </c>
    </row>
    <row r="72" spans="16:18" x14ac:dyDescent="0.25">
      <c r="P72">
        <v>2010</v>
      </c>
      <c r="Q72" s="9" t="s">
        <v>193</v>
      </c>
      <c r="R72">
        <v>5154</v>
      </c>
    </row>
    <row r="73" spans="16:18" x14ac:dyDescent="0.25">
      <c r="P73">
        <v>2010</v>
      </c>
      <c r="Q73" s="9" t="s">
        <v>194</v>
      </c>
      <c r="R73">
        <v>5318</v>
      </c>
    </row>
    <row r="74" spans="16:18" x14ac:dyDescent="0.25">
      <c r="P74">
        <v>2010</v>
      </c>
      <c r="Q74" s="9" t="s">
        <v>195</v>
      </c>
      <c r="R74">
        <v>5630</v>
      </c>
    </row>
    <row r="75" spans="16:18" x14ac:dyDescent="0.25">
      <c r="P75">
        <v>2011</v>
      </c>
      <c r="Q75" s="9" t="s">
        <v>184</v>
      </c>
      <c r="R75">
        <v>5399</v>
      </c>
    </row>
    <row r="76" spans="16:18" x14ac:dyDescent="0.25">
      <c r="P76">
        <v>2011</v>
      </c>
      <c r="Q76" s="9" t="s">
        <v>185</v>
      </c>
      <c r="R76">
        <v>5485</v>
      </c>
    </row>
    <row r="77" spans="16:18" x14ac:dyDescent="0.25">
      <c r="P77">
        <v>2011</v>
      </c>
      <c r="Q77" s="9" t="s">
        <v>186</v>
      </c>
      <c r="R77">
        <v>5331</v>
      </c>
    </row>
    <row r="78" spans="16:18" x14ac:dyDescent="0.25">
      <c r="P78">
        <v>2011</v>
      </c>
      <c r="Q78" s="9" t="s">
        <v>187</v>
      </c>
      <c r="R78">
        <v>5087</v>
      </c>
    </row>
    <row r="79" spans="16:18" x14ac:dyDescent="0.25">
      <c r="P79">
        <v>2011</v>
      </c>
      <c r="Q79" s="9" t="s">
        <v>188</v>
      </c>
      <c r="R79">
        <v>5146</v>
      </c>
    </row>
    <row r="80" spans="16:18" x14ac:dyDescent="0.25">
      <c r="P80">
        <v>2011</v>
      </c>
      <c r="Q80" s="9" t="s">
        <v>189</v>
      </c>
      <c r="R80">
        <v>5112</v>
      </c>
    </row>
    <row r="81" spans="16:18" x14ac:dyDescent="0.25">
      <c r="P81">
        <v>2011</v>
      </c>
      <c r="Q81" s="9" t="s">
        <v>190</v>
      </c>
      <c r="R81">
        <v>5000</v>
      </c>
    </row>
    <row r="82" spans="16:18" x14ac:dyDescent="0.25">
      <c r="P82">
        <v>2011</v>
      </c>
      <c r="Q82" s="9" t="s">
        <v>191</v>
      </c>
      <c r="R82">
        <v>5113</v>
      </c>
    </row>
    <row r="83" spans="16:18" x14ac:dyDescent="0.25">
      <c r="P83">
        <v>2011</v>
      </c>
      <c r="Q83" s="9" t="s">
        <v>192</v>
      </c>
      <c r="R83">
        <v>5216</v>
      </c>
    </row>
    <row r="84" spans="16:18" x14ac:dyDescent="0.25">
      <c r="P84">
        <v>2011</v>
      </c>
      <c r="Q84" s="9" t="s">
        <v>193</v>
      </c>
      <c r="R84">
        <v>5278</v>
      </c>
    </row>
    <row r="85" spans="16:18" x14ac:dyDescent="0.25">
      <c r="P85">
        <v>2011</v>
      </c>
      <c r="Q85" s="9" t="s">
        <v>194</v>
      </c>
      <c r="R85">
        <v>5592</v>
      </c>
    </row>
    <row r="86" spans="16:18" x14ac:dyDescent="0.25">
      <c r="P86">
        <v>2011</v>
      </c>
      <c r="Q86" s="9" t="s">
        <v>195</v>
      </c>
      <c r="R86">
        <v>5847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A33" sqref="A33"/>
    </sheetView>
  </sheetViews>
  <sheetFormatPr defaultRowHeight="15" x14ac:dyDescent="0.25"/>
  <cols>
    <col min="4" max="4" width="9.7109375" bestFit="1" customWidth="1"/>
  </cols>
  <sheetData>
    <row r="1" spans="1:4" x14ac:dyDescent="0.25">
      <c r="A1" s="1" t="s">
        <v>170</v>
      </c>
    </row>
    <row r="3" spans="1:4" x14ac:dyDescent="0.25">
      <c r="A3" t="s">
        <v>38</v>
      </c>
      <c r="B3" t="s">
        <v>171</v>
      </c>
      <c r="C3" t="s">
        <v>172</v>
      </c>
      <c r="D3" t="s">
        <v>173</v>
      </c>
    </row>
    <row r="4" spans="1:4" x14ac:dyDescent="0.25">
      <c r="A4">
        <v>1994</v>
      </c>
      <c r="B4">
        <v>71134</v>
      </c>
      <c r="C4" s="8">
        <f>B4/$B$10</f>
        <v>0.92276359485263593</v>
      </c>
      <c r="D4" s="8" t="s">
        <v>174</v>
      </c>
    </row>
    <row r="5" spans="1:4" x14ac:dyDescent="0.25">
      <c r="A5">
        <v>1995</v>
      </c>
      <c r="B5">
        <v>70408</v>
      </c>
      <c r="C5" s="8">
        <f t="shared" ref="C5:C20" si="0">B5/$B$10</f>
        <v>0.91334578663345789</v>
      </c>
      <c r="D5" s="8">
        <f t="shared" ref="D5:D20" si="1">C5/C4</f>
        <v>0.98979391008519135</v>
      </c>
    </row>
    <row r="6" spans="1:4" x14ac:dyDescent="0.25">
      <c r="A6">
        <v>1996</v>
      </c>
      <c r="B6">
        <v>68926</v>
      </c>
      <c r="C6" s="8">
        <f t="shared" si="0"/>
        <v>0.89412100456621002</v>
      </c>
      <c r="D6" s="8">
        <f t="shared" si="1"/>
        <v>0.97895125553914319</v>
      </c>
    </row>
    <row r="7" spans="1:4" x14ac:dyDescent="0.25">
      <c r="A7">
        <v>1997</v>
      </c>
      <c r="B7">
        <v>72991</v>
      </c>
      <c r="C7" s="8">
        <f t="shared" si="0"/>
        <v>0.94685294728102942</v>
      </c>
      <c r="D7" s="8">
        <f t="shared" si="1"/>
        <v>1.0589762934161273</v>
      </c>
    </row>
    <row r="8" spans="1:4" x14ac:dyDescent="0.25">
      <c r="A8">
        <v>1998</v>
      </c>
      <c r="B8">
        <v>78687</v>
      </c>
      <c r="C8" s="8">
        <f t="shared" si="0"/>
        <v>1.0207425280199254</v>
      </c>
      <c r="D8" s="8">
        <f t="shared" si="1"/>
        <v>1.0780370182625256</v>
      </c>
    </row>
    <row r="9" spans="1:4" x14ac:dyDescent="0.25">
      <c r="A9">
        <v>1999</v>
      </c>
      <c r="B9">
        <v>74716</v>
      </c>
      <c r="C9" s="8">
        <f t="shared" si="0"/>
        <v>0.96922997094229968</v>
      </c>
      <c r="D9" s="8">
        <f t="shared" si="1"/>
        <v>0.94953423055905029</v>
      </c>
    </row>
    <row r="10" spans="1:4" x14ac:dyDescent="0.25">
      <c r="A10">
        <v>2000</v>
      </c>
      <c r="B10">
        <v>77088</v>
      </c>
      <c r="C10" s="8">
        <f t="shared" si="0"/>
        <v>1</v>
      </c>
      <c r="D10" s="8">
        <f t="shared" si="1"/>
        <v>1.0317468815247068</v>
      </c>
    </row>
    <row r="11" spans="1:4" x14ac:dyDescent="0.25">
      <c r="A11">
        <v>2001</v>
      </c>
      <c r="B11">
        <v>77232</v>
      </c>
      <c r="C11" s="8">
        <f t="shared" si="0"/>
        <v>1.00186799501868</v>
      </c>
      <c r="D11" s="8">
        <f t="shared" si="1"/>
        <v>1.00186799501868</v>
      </c>
    </row>
    <row r="12" spans="1:4" x14ac:dyDescent="0.25">
      <c r="A12">
        <v>2002</v>
      </c>
      <c r="B12">
        <v>75825</v>
      </c>
      <c r="C12" s="8">
        <f t="shared" si="0"/>
        <v>0.9836161270236613</v>
      </c>
      <c r="D12" s="8">
        <f t="shared" si="1"/>
        <v>0.98178216283405839</v>
      </c>
    </row>
    <row r="13" spans="1:4" x14ac:dyDescent="0.25">
      <c r="A13">
        <v>2003</v>
      </c>
      <c r="B13">
        <v>80399</v>
      </c>
      <c r="C13" s="8">
        <f t="shared" si="0"/>
        <v>1.0429509132420092</v>
      </c>
      <c r="D13" s="8">
        <f t="shared" si="1"/>
        <v>1.0603231124299373</v>
      </c>
    </row>
    <row r="14" spans="1:4" x14ac:dyDescent="0.25">
      <c r="A14">
        <v>2004</v>
      </c>
      <c r="B14">
        <v>82844</v>
      </c>
      <c r="C14" s="8">
        <f t="shared" si="0"/>
        <v>1.0746679119966791</v>
      </c>
      <c r="D14" s="8">
        <f t="shared" si="1"/>
        <v>1.0304108260052984</v>
      </c>
    </row>
    <row r="15" spans="1:4" x14ac:dyDescent="0.25">
      <c r="A15">
        <v>2005</v>
      </c>
      <c r="B15">
        <v>85319</v>
      </c>
      <c r="C15" s="8">
        <f t="shared" si="0"/>
        <v>1.1067740763802407</v>
      </c>
      <c r="D15" s="8">
        <f t="shared" si="1"/>
        <v>1.0298754285162475</v>
      </c>
    </row>
    <row r="16" spans="1:4" x14ac:dyDescent="0.25">
      <c r="A16">
        <v>2006</v>
      </c>
      <c r="B16">
        <v>83368</v>
      </c>
      <c r="C16" s="8">
        <f t="shared" si="0"/>
        <v>1.0814653383146533</v>
      </c>
      <c r="D16" s="8">
        <f t="shared" si="1"/>
        <v>0.9771328777880659</v>
      </c>
    </row>
    <row r="17" spans="1:7" x14ac:dyDescent="0.25">
      <c r="A17">
        <v>2007</v>
      </c>
      <c r="B17">
        <v>85957</v>
      </c>
      <c r="C17" s="8">
        <f t="shared" si="0"/>
        <v>1.1150503320880034</v>
      </c>
      <c r="D17" s="8">
        <f t="shared" si="1"/>
        <v>1.0310550810862682</v>
      </c>
    </row>
    <row r="18" spans="1:7" x14ac:dyDescent="0.25">
      <c r="A18">
        <v>2008</v>
      </c>
      <c r="B18">
        <v>79597</v>
      </c>
      <c r="C18" s="8">
        <f t="shared" si="0"/>
        <v>1.0325472187629723</v>
      </c>
      <c r="D18" s="8">
        <f t="shared" si="1"/>
        <v>0.92600951638610007</v>
      </c>
    </row>
    <row r="19" spans="1:7" x14ac:dyDescent="0.25">
      <c r="A19">
        <v>2009</v>
      </c>
      <c r="B19">
        <v>68918</v>
      </c>
      <c r="C19" s="8">
        <f t="shared" si="0"/>
        <v>0.89401722706517228</v>
      </c>
      <c r="D19" s="8">
        <f t="shared" si="1"/>
        <v>0.86583665213513061</v>
      </c>
    </row>
    <row r="20" spans="1:7" x14ac:dyDescent="0.25">
      <c r="A20">
        <v>2010</v>
      </c>
      <c r="B20">
        <v>72240</v>
      </c>
      <c r="C20" s="8">
        <f t="shared" si="0"/>
        <v>0.93711083437110831</v>
      </c>
      <c r="D20" s="8">
        <f t="shared" si="1"/>
        <v>1.0482022113236018</v>
      </c>
    </row>
    <row r="23" spans="1:7" x14ac:dyDescent="0.25">
      <c r="A23" s="1" t="s">
        <v>175</v>
      </c>
    </row>
    <row r="24" spans="1:7" x14ac:dyDescent="0.25">
      <c r="F24" t="s">
        <v>177</v>
      </c>
      <c r="G24" t="s">
        <v>178</v>
      </c>
    </row>
    <row r="25" spans="1:7" x14ac:dyDescent="0.25">
      <c r="A25" t="s">
        <v>28</v>
      </c>
      <c r="B25" t="s">
        <v>176</v>
      </c>
      <c r="C25" t="s">
        <v>179</v>
      </c>
      <c r="F25">
        <v>1</v>
      </c>
      <c r="G25">
        <f>F25/$F$29</f>
        <v>0.50875050875050876</v>
      </c>
    </row>
    <row r="26" spans="1:7" x14ac:dyDescent="0.25">
      <c r="A26">
        <v>2001</v>
      </c>
      <c r="B26">
        <v>1.3</v>
      </c>
      <c r="C26">
        <f>1/(B27*B28*B29)</f>
        <v>0.66137566137566139</v>
      </c>
      <c r="F26">
        <f>F25*B26</f>
        <v>1.3</v>
      </c>
      <c r="G26">
        <f t="shared" ref="G26:G30" si="2">F26/$F$29</f>
        <v>0.66137566137566151</v>
      </c>
    </row>
    <row r="27" spans="1:7" x14ac:dyDescent="0.25">
      <c r="A27">
        <v>2002</v>
      </c>
      <c r="B27">
        <v>1.2</v>
      </c>
      <c r="C27">
        <f>C29/(B29*B28)</f>
        <v>0.79365079365079361</v>
      </c>
      <c r="F27">
        <f t="shared" ref="F27:F30" si="3">F26*B27</f>
        <v>1.56</v>
      </c>
      <c r="G27">
        <f t="shared" si="2"/>
        <v>0.79365079365079372</v>
      </c>
    </row>
    <row r="28" spans="1:7" x14ac:dyDescent="0.25">
      <c r="A28">
        <v>2003</v>
      </c>
      <c r="B28">
        <v>1.4</v>
      </c>
      <c r="C28">
        <f>C29/B29</f>
        <v>1.1111111111111112</v>
      </c>
      <c r="F28">
        <f t="shared" si="3"/>
        <v>2.1839999999999997</v>
      </c>
      <c r="G28">
        <f t="shared" si="2"/>
        <v>1.1111111111111112</v>
      </c>
    </row>
    <row r="29" spans="1:7" x14ac:dyDescent="0.25">
      <c r="A29">
        <v>2004</v>
      </c>
      <c r="B29">
        <v>0.9</v>
      </c>
      <c r="C29">
        <v>1</v>
      </c>
      <c r="F29">
        <f t="shared" si="3"/>
        <v>1.9655999999999998</v>
      </c>
      <c r="G29">
        <f t="shared" si="2"/>
        <v>1</v>
      </c>
    </row>
    <row r="30" spans="1:7" x14ac:dyDescent="0.25">
      <c r="A30">
        <v>2005</v>
      </c>
      <c r="B30">
        <v>1.7</v>
      </c>
      <c r="C30">
        <f>B30</f>
        <v>1.7</v>
      </c>
      <c r="F30">
        <f t="shared" si="3"/>
        <v>3.3415199999999996</v>
      </c>
      <c r="G30">
        <f t="shared" si="2"/>
        <v>1.7</v>
      </c>
    </row>
    <row r="33" spans="1:2" x14ac:dyDescent="0.25">
      <c r="A33" s="1" t="s">
        <v>182</v>
      </c>
    </row>
    <row r="35" spans="1:2" x14ac:dyDescent="0.25">
      <c r="A35" s="9" t="s">
        <v>180</v>
      </c>
      <c r="B35" s="9" t="s">
        <v>181</v>
      </c>
    </row>
    <row r="36" spans="1:2" x14ac:dyDescent="0.25">
      <c r="A36">
        <v>43.2</v>
      </c>
      <c r="B36">
        <v>95</v>
      </c>
    </row>
    <row r="37" spans="1:2" x14ac:dyDescent="0.25">
      <c r="A37">
        <v>132</v>
      </c>
      <c r="B37">
        <v>144</v>
      </c>
    </row>
    <row r="38" spans="1:2" x14ac:dyDescent="0.25">
      <c r="A38">
        <v>155</v>
      </c>
      <c r="B38">
        <v>210</v>
      </c>
    </row>
    <row r="39" spans="1:2" x14ac:dyDescent="0.25">
      <c r="A39">
        <v>76</v>
      </c>
      <c r="B39">
        <v>156</v>
      </c>
    </row>
    <row r="40" spans="1:2" x14ac:dyDescent="0.25">
      <c r="A40">
        <v>100.9</v>
      </c>
      <c r="B40">
        <v>188</v>
      </c>
    </row>
    <row r="41" spans="1:2" x14ac:dyDescent="0.25">
      <c r="A41">
        <v>187.4</v>
      </c>
      <c r="B41">
        <v>321</v>
      </c>
    </row>
    <row r="42" spans="1:2" x14ac:dyDescent="0.25">
      <c r="A42">
        <v>185</v>
      </c>
      <c r="B42">
        <v>250</v>
      </c>
    </row>
    <row r="43" spans="1:2" x14ac:dyDescent="0.25">
      <c r="A43">
        <v>60.7</v>
      </c>
      <c r="B43">
        <v>115</v>
      </c>
    </row>
    <row r="44" spans="1:2" x14ac:dyDescent="0.25">
      <c r="A44">
        <v>82.9</v>
      </c>
      <c r="B44">
        <v>178</v>
      </c>
    </row>
    <row r="45" spans="1:2" x14ac:dyDescent="0.25">
      <c r="A45">
        <v>61.3</v>
      </c>
      <c r="B45">
        <v>105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Cap2</vt:lpstr>
      <vt:lpstr>Cap3</vt:lpstr>
      <vt:lpstr>Cap6</vt:lpstr>
      <vt:lpstr>Cap7</vt:lpstr>
      <vt:lpstr>Extra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2019-04-15T14:59:18Z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