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rco Boscolo\Documents\Archivio tematico\Corsi\IMPIANTI\Esercitazioni\"/>
    </mc:Choice>
  </mc:AlternateContent>
  <bookViews>
    <workbookView xWindow="0" yWindow="0" windowWidth="22992" windowHeight="9324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B9" i="1"/>
  <c r="E13" i="1"/>
  <c r="C14" i="1" s="1"/>
  <c r="E14" i="1" s="1"/>
  <c r="C15" i="1" s="1"/>
  <c r="E15" i="1" s="1"/>
  <c r="F15" i="1" s="1"/>
  <c r="F9" i="1" l="1"/>
  <c r="F13" i="1"/>
  <c r="F14" i="1"/>
  <c r="B17" i="1" l="1"/>
  <c r="G14" i="1"/>
  <c r="G13" i="1"/>
  <c r="G9" i="1"/>
  <c r="G10" i="1"/>
  <c r="G15" i="1"/>
</calcChain>
</file>

<file path=xl/sharedStrings.xml><?xml version="1.0" encoding="utf-8"?>
<sst xmlns="http://schemas.openxmlformats.org/spreadsheetml/2006/main" count="18" uniqueCount="18">
  <si>
    <t>Temperatura ambiente [°C]</t>
  </si>
  <si>
    <t>Raggio min [mm]</t>
  </si>
  <si>
    <t>Raggio max [mm]</t>
  </si>
  <si>
    <t>Lana di roccia</t>
  </si>
  <si>
    <t>Spessore [mm]</t>
  </si>
  <si>
    <t>Fumi in moto turbolento</t>
  </si>
  <si>
    <t>Eventuale coefficiente maggiorativo</t>
  </si>
  <si>
    <t>Temperatura interna fluido [°C]</t>
  </si>
  <si>
    <t>Sul totale [%]</t>
  </si>
  <si>
    <t>Resistenza termica (*2pi) [m*°C/W]</t>
  </si>
  <si>
    <t>Lamierino d'alluminio</t>
  </si>
  <si>
    <t>In verde le celle modificabili</t>
  </si>
  <si>
    <t>Calcolo della temperatura superficiale di una tubazione coibentata per il convogliamento di fluidi caldi al variare della tipologia e dello spessore degli strati protettivi.</t>
  </si>
  <si>
    <t>Tubazione Acciaio INOX AISI 316</t>
  </si>
  <si>
    <t>Aria calma (in funzione della Temperatura ambiente)</t>
  </si>
  <si>
    <t>Temperatura superficiale [°C]</t>
  </si>
  <si>
    <t>Coefficiente di scambio termico [W/m^2*°C]</t>
  </si>
  <si>
    <t>Conduttività termica [W/m*°C]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</si>
</sst>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2" xfId="0" applyFill="1" applyBorder="1"/>
    <xf numFmtId="0" fontId="0" fillId="0" borderId="2" xfId="0" applyBorder="1"/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/>
    <xf numFmtId="2" fontId="0" fillId="0" borderId="1" xfId="0" applyNumberFormat="1" applyBorder="1"/>
    <xf numFmtId="2" fontId="0" fillId="5" borderId="1" xfId="0" applyNumberFormat="1" applyFill="1" applyBorder="1"/>
    <xf numFmtId="2" fontId="0" fillId="0" borderId="0" xfId="0" applyNumberFormat="1" applyFill="1" applyBorder="1"/>
    <xf numFmtId="0" fontId="0" fillId="0" borderId="0" xfId="0" applyFill="1" applyBorder="1"/>
    <xf numFmtId="2" fontId="0" fillId="0" borderId="1" xfId="0" applyNumberFormat="1" applyFill="1" applyBorder="1"/>
    <xf numFmtId="0" fontId="2" fillId="0" borderId="0" xfId="0" applyFont="1"/>
    <xf numFmtId="0" fontId="3" fillId="0" borderId="0" xfId="0" applyFont="1"/>
    <xf numFmtId="0" fontId="0" fillId="4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tabSelected="1" workbookViewId="0">
      <selection activeCell="D22" sqref="D22"/>
    </sheetView>
  </sheetViews>
  <sheetFormatPr defaultRowHeight="14.4" x14ac:dyDescent="0.3"/>
  <cols>
    <col min="1" max="1" width="43.44140625" customWidth="1"/>
    <col min="2" max="2" width="38.33203125" bestFit="1" customWidth="1"/>
    <col min="3" max="3" width="30.88671875" bestFit="1" customWidth="1"/>
    <col min="4" max="4" width="13.21875" bestFit="1" customWidth="1"/>
    <col min="5" max="5" width="15.33203125" bestFit="1" customWidth="1"/>
    <col min="6" max="6" width="30.44140625" bestFit="1" customWidth="1"/>
    <col min="7" max="8" width="11.88671875" bestFit="1" customWidth="1"/>
  </cols>
  <sheetData>
    <row r="2" spans="1:8" x14ac:dyDescent="0.3">
      <c r="A2" s="17" t="s">
        <v>12</v>
      </c>
    </row>
    <row r="3" spans="1:8" x14ac:dyDescent="0.3">
      <c r="A3" s="16" t="s">
        <v>11</v>
      </c>
    </row>
    <row r="5" spans="1:8" x14ac:dyDescent="0.3">
      <c r="A5" s="4" t="s">
        <v>0</v>
      </c>
      <c r="B5" s="2">
        <v>35</v>
      </c>
    </row>
    <row r="6" spans="1:8" x14ac:dyDescent="0.3">
      <c r="A6" s="4" t="s">
        <v>7</v>
      </c>
      <c r="B6" s="2">
        <v>600</v>
      </c>
      <c r="D6" s="8"/>
      <c r="E6" s="8"/>
    </row>
    <row r="7" spans="1:8" x14ac:dyDescent="0.3">
      <c r="D7" s="9"/>
      <c r="E7" s="9"/>
    </row>
    <row r="8" spans="1:8" x14ac:dyDescent="0.3">
      <c r="A8" s="1"/>
      <c r="B8" s="4" t="s">
        <v>16</v>
      </c>
      <c r="C8" s="4" t="s">
        <v>6</v>
      </c>
      <c r="D8" s="10"/>
      <c r="E8" s="10"/>
      <c r="F8" s="4" t="s">
        <v>9</v>
      </c>
      <c r="G8" s="4" t="s">
        <v>8</v>
      </c>
    </row>
    <row r="9" spans="1:8" x14ac:dyDescent="0.3">
      <c r="A9" s="4" t="s">
        <v>14</v>
      </c>
      <c r="B9" s="15">
        <f>(9.5+(0.0085*B5*(B5^(1/3))))</f>
        <v>10.473142227281105</v>
      </c>
      <c r="C9" s="2">
        <v>0.3</v>
      </c>
      <c r="D9" s="10"/>
      <c r="E9" s="10"/>
      <c r="F9" s="11">
        <f>(1/(B9*(1+C9)*E15*(10^(-3))))</f>
        <v>0.20806783149366895</v>
      </c>
      <c r="G9" s="11">
        <f>(F9*100)/SUM($F$9:$F$15)</f>
        <v>1.8028160020187223</v>
      </c>
    </row>
    <row r="10" spans="1:8" x14ac:dyDescent="0.3">
      <c r="A10" s="4" t="s">
        <v>5</v>
      </c>
      <c r="B10" s="2">
        <v>100</v>
      </c>
      <c r="C10" s="2"/>
      <c r="D10" s="10"/>
      <c r="E10" s="10"/>
      <c r="F10" s="11">
        <f>(1/(B10*(1+C10)*C13*(10^(-3))))</f>
        <v>0.125</v>
      </c>
      <c r="G10" s="11">
        <f>(F10*100)/SUM($F$9:$F$15)</f>
        <v>1.0830698750238923</v>
      </c>
    </row>
    <row r="11" spans="1:8" x14ac:dyDescent="0.3">
      <c r="D11" s="8"/>
      <c r="E11" s="8"/>
      <c r="F11" s="11"/>
      <c r="G11" s="11"/>
    </row>
    <row r="12" spans="1:8" x14ac:dyDescent="0.3">
      <c r="A12" s="1"/>
      <c r="B12" s="4" t="s">
        <v>17</v>
      </c>
      <c r="C12" s="4" t="s">
        <v>1</v>
      </c>
      <c r="D12" s="4" t="s">
        <v>4</v>
      </c>
      <c r="E12" s="6" t="s">
        <v>2</v>
      </c>
      <c r="F12" s="12"/>
      <c r="G12" s="11"/>
    </row>
    <row r="13" spans="1:8" x14ac:dyDescent="0.3">
      <c r="A13" s="4" t="s">
        <v>13</v>
      </c>
      <c r="B13" s="2">
        <v>21</v>
      </c>
      <c r="C13" s="2">
        <v>80</v>
      </c>
      <c r="D13" s="2">
        <v>2</v>
      </c>
      <c r="E13" s="7">
        <f>C13+D13</f>
        <v>82</v>
      </c>
      <c r="F13" s="11">
        <f>((1/B13)*LN(E13/C13))</f>
        <v>1.1758386947795911E-3</v>
      </c>
      <c r="G13" s="11">
        <f>(F13*100)/SUM($F$9:$F$15)</f>
        <v>1.0188123745625506E-2</v>
      </c>
    </row>
    <row r="14" spans="1:8" x14ac:dyDescent="0.3">
      <c r="A14" s="4" t="s">
        <v>3</v>
      </c>
      <c r="B14" s="2">
        <v>0.13</v>
      </c>
      <c r="C14" s="1">
        <f>E13</f>
        <v>82</v>
      </c>
      <c r="D14" s="3">
        <v>270</v>
      </c>
      <c r="E14" s="7">
        <f>C14+D14</f>
        <v>352</v>
      </c>
      <c r="F14" s="11">
        <f t="shared" ref="F14:F15" si="0">((1/B14)*LN(E14/C14))</f>
        <v>11.207014833337261</v>
      </c>
      <c r="G14" s="11">
        <f>(F14*100)/SUM($F$9:$F$15)</f>
        <v>97.103841239467954</v>
      </c>
    </row>
    <row r="15" spans="1:8" x14ac:dyDescent="0.3">
      <c r="A15" s="4" t="s">
        <v>10</v>
      </c>
      <c r="B15" s="2">
        <v>290</v>
      </c>
      <c r="C15" s="1">
        <f>E14</f>
        <v>352</v>
      </c>
      <c r="D15" s="2">
        <v>1</v>
      </c>
      <c r="E15" s="7">
        <f>C15+D15</f>
        <v>353</v>
      </c>
      <c r="F15" s="11">
        <f t="shared" si="0"/>
        <v>9.7823494317232981E-6</v>
      </c>
      <c r="G15" s="11">
        <f>(F15*100)/SUM($F$9:$F$15)</f>
        <v>8.4759743811652766E-5</v>
      </c>
      <c r="H15" s="14"/>
    </row>
    <row r="16" spans="1:8" x14ac:dyDescent="0.3">
      <c r="F16" s="13"/>
      <c r="G16" s="14"/>
      <c r="H16" s="14"/>
    </row>
    <row r="17" spans="1:8" x14ac:dyDescent="0.3">
      <c r="A17" s="5" t="s">
        <v>15</v>
      </c>
      <c r="B17" s="18">
        <f>((B9*(1+C9)*E15*(10^(-3))*B5)+((B6-B5)/(SUM(F9:F15))))/(B9*(1+C9)*E15*(10^(-3)))</f>
        <v>45.185910411405786</v>
      </c>
      <c r="F17" s="14"/>
      <c r="G17" s="14"/>
      <c r="H17" s="14"/>
    </row>
    <row r="18" spans="1:8" x14ac:dyDescent="0.3">
      <c r="F18" s="14"/>
      <c r="G18" s="14"/>
      <c r="H18" s="14"/>
    </row>
    <row r="19" spans="1:8" x14ac:dyDescent="0.3">
      <c r="F19" s="14"/>
      <c r="G19" s="14"/>
      <c r="H19" s="14"/>
    </row>
    <row r="20" spans="1:8" x14ac:dyDescent="0.3">
      <c r="F20" s="14"/>
      <c r="G20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--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N56VV</dc:creator>
  <cp:lastModifiedBy>Marco Boscolo</cp:lastModifiedBy>
  <dcterms:created xsi:type="dcterms:W3CDTF">2015-02-20T13:23:10Z</dcterms:created>
  <dcterms:modified xsi:type="dcterms:W3CDTF">2015-02-23T09:09:13Z</dcterms:modified>
</cp:coreProperties>
</file>