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renzo/Google Drive/Didattica/ModelliOttimizzazione/2020-21/"/>
    </mc:Choice>
  </mc:AlternateContent>
  <xr:revisionPtr revIDLastSave="0" documentId="13_ncr:1_{FC15D71A-55F0-0A44-B463-163BD3593181}" xr6:coauthVersionLast="36" xr6:coauthVersionMax="36" xr10:uidLastSave="{00000000-0000-0000-0000-000000000000}"/>
  <bookViews>
    <workbookView xWindow="26380" yWindow="500" windowWidth="23240" windowHeight="26640" activeTab="8" xr2:uid="{094F6B3D-8059-FB49-966A-2A60EA62FF5A}"/>
  </bookViews>
  <sheets>
    <sheet name="Rapporto valori 1" sheetId="2" r:id="rId1"/>
    <sheet name="Rapporto sensibilità 1" sheetId="3" r:id="rId2"/>
    <sheet name="Rapporto limiti 1" sheetId="4" r:id="rId3"/>
    <sheet name="Rapporto valori 2" sheetId="5" r:id="rId4"/>
    <sheet name="Foglio1" sheetId="1" r:id="rId5"/>
    <sheet name="Rapporto valori 3" sheetId="7" r:id="rId6"/>
    <sheet name="Rapporto sensibilità 2" sheetId="8" r:id="rId7"/>
    <sheet name="Rapporto limiti 2" sheetId="9" r:id="rId8"/>
    <sheet name="Foglio6" sheetId="6" r:id="rId9"/>
  </sheets>
  <definedNames>
    <definedName name="solver_adj" localSheetId="4" hidden="1">Foglio1!$M$13:$N$13</definedName>
    <definedName name="solver_adj" localSheetId="8" hidden="1">Foglio6!$D$13:$I$13</definedName>
    <definedName name="solver_cvg" localSheetId="4" hidden="1">0.0001</definedName>
    <definedName name="solver_cvg" localSheetId="8" hidden="1">0.0001</definedName>
    <definedName name="solver_drv" localSheetId="4" hidden="1">1</definedName>
    <definedName name="solver_drv" localSheetId="8" hidden="1">1</definedName>
    <definedName name="solver_eng" localSheetId="4" hidden="1">2</definedName>
    <definedName name="solver_eng" localSheetId="8" hidden="1">2</definedName>
    <definedName name="solver_itr" localSheetId="4" hidden="1">2147483647</definedName>
    <definedName name="solver_itr" localSheetId="8" hidden="1">2147483647</definedName>
    <definedName name="solver_lhs1" localSheetId="4" hidden="1">Foglio1!$M$13:$N$13</definedName>
    <definedName name="solver_lhs1" localSheetId="8" hidden="1">Foglio6!$J$7:$J$11</definedName>
    <definedName name="solver_lhs2" localSheetId="4" hidden="1">Foglio1!$O$8:$O$10</definedName>
    <definedName name="solver_lhs3" localSheetId="4" hidden="1">Foglio1!$O$9</definedName>
    <definedName name="solver_lin" localSheetId="4" hidden="1">1</definedName>
    <definedName name="solver_lin" localSheetId="8" hidden="1">1</definedName>
    <definedName name="solver_mip" localSheetId="4" hidden="1">2147483647</definedName>
    <definedName name="solver_mip" localSheetId="8" hidden="1">2147483647</definedName>
    <definedName name="solver_mni" localSheetId="4" hidden="1">30</definedName>
    <definedName name="solver_mni" localSheetId="8" hidden="1">30</definedName>
    <definedName name="solver_mrt" localSheetId="4" hidden="1">0.075</definedName>
    <definedName name="solver_mrt" localSheetId="8" hidden="1">0.075</definedName>
    <definedName name="solver_msl" localSheetId="4" hidden="1">2</definedName>
    <definedName name="solver_msl" localSheetId="8" hidden="1">2</definedName>
    <definedName name="solver_neg" localSheetId="4" hidden="1">1</definedName>
    <definedName name="solver_neg" localSheetId="8" hidden="1">1</definedName>
    <definedName name="solver_nod" localSheetId="4" hidden="1">2147483647</definedName>
    <definedName name="solver_nod" localSheetId="8" hidden="1">2147483647</definedName>
    <definedName name="solver_num" localSheetId="4" hidden="1">2</definedName>
    <definedName name="solver_num" localSheetId="8" hidden="1">1</definedName>
    <definedName name="solver_opt" localSheetId="4" hidden="1">Foglio1!$P$13</definedName>
    <definedName name="solver_opt" localSheetId="8" hidden="1">Foglio6!$L$5</definedName>
    <definedName name="solver_pre" localSheetId="4" hidden="1">0.000001</definedName>
    <definedName name="solver_pre" localSheetId="8" hidden="1">0.000001</definedName>
    <definedName name="solver_rbv" localSheetId="4" hidden="1">1</definedName>
    <definedName name="solver_rbv" localSheetId="8" hidden="1">1</definedName>
    <definedName name="solver_rel1" localSheetId="4" hidden="1">4</definedName>
    <definedName name="solver_rel1" localSheetId="8" hidden="1">1</definedName>
    <definedName name="solver_rel2" localSheetId="4" hidden="1">1</definedName>
    <definedName name="solver_rel3" localSheetId="4" hidden="1">1</definedName>
    <definedName name="solver_rhs1" localSheetId="4" hidden="1">intero</definedName>
    <definedName name="solver_rhs1" localSheetId="8" hidden="1">Foglio6!$L$7:$L$11</definedName>
    <definedName name="solver_rhs2" localSheetId="4" hidden="1">Foglio1!$Q$8:$Q$10</definedName>
    <definedName name="solver_rhs3" localSheetId="4" hidden="1">Foglio1!$Q$9</definedName>
    <definedName name="solver_rlx" localSheetId="4" hidden="1">2</definedName>
    <definedName name="solver_rlx" localSheetId="8" hidden="1">2</definedName>
    <definedName name="solver_rsd" localSheetId="4" hidden="1">0</definedName>
    <definedName name="solver_rsd" localSheetId="8" hidden="1">0</definedName>
    <definedName name="solver_scl" localSheetId="4" hidden="1">2</definedName>
    <definedName name="solver_scl" localSheetId="8" hidden="1">1</definedName>
    <definedName name="solver_sho" localSheetId="4" hidden="1">2</definedName>
    <definedName name="solver_sho" localSheetId="8" hidden="1">2</definedName>
    <definedName name="solver_ssz" localSheetId="4" hidden="1">100</definedName>
    <definedName name="solver_ssz" localSheetId="8" hidden="1">100</definedName>
    <definedName name="solver_tim" localSheetId="4" hidden="1">2147483647</definedName>
    <definedName name="solver_tim" localSheetId="8" hidden="1">2147483647</definedName>
    <definedName name="solver_tol" localSheetId="4" hidden="1">0.01</definedName>
    <definedName name="solver_tol" localSheetId="8" hidden="1">0.01</definedName>
    <definedName name="solver_typ" localSheetId="4" hidden="1">1</definedName>
    <definedName name="solver_typ" localSheetId="8" hidden="1">1</definedName>
    <definedName name="solver_val" localSheetId="4" hidden="1">0</definedName>
    <definedName name="solver_val" localSheetId="8" hidden="1">0</definedName>
    <definedName name="solver_ver" localSheetId="4" hidden="1">2</definedName>
    <definedName name="solver_ver" localSheetId="8" hidden="1">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J9" i="6"/>
  <c r="J10" i="6"/>
  <c r="J11" i="6"/>
  <c r="J7" i="6"/>
  <c r="L5" i="6"/>
  <c r="P13" i="1"/>
  <c r="O9" i="1"/>
  <c r="O10" i="1"/>
  <c r="O8" i="1"/>
  <c r="G9" i="1"/>
  <c r="G10" i="1"/>
  <c r="G8" i="1"/>
  <c r="H13" i="1"/>
</calcChain>
</file>

<file path=xl/sharedStrings.xml><?xml version="1.0" encoding="utf-8"?>
<sst xmlns="http://schemas.openxmlformats.org/spreadsheetml/2006/main" count="325" uniqueCount="96">
  <si>
    <t>x1</t>
  </si>
  <si>
    <t>x2</t>
  </si>
  <si>
    <t>&lt;=</t>
  </si>
  <si>
    <t xml:space="preserve">&lt;= </t>
  </si>
  <si>
    <t>Microsoft Excel 16.16 Rapporto valori</t>
  </si>
  <si>
    <t>Foglio di lavoro: [ModOpt21_Lecture11_210319.xlsx]Foglio1</t>
  </si>
  <si>
    <t>Data creazione rapporto: 19/03/21 11:42:12</t>
  </si>
  <si>
    <t>Risultato: È stata trovata una soluzione. Tutti i vincoli e le condizioni di ottimalizzazione sono stati soddisfatti.</t>
  </si>
  <si>
    <t>Motore Risolutore</t>
  </si>
  <si>
    <t>Motore: Simplex LP</t>
  </si>
  <si>
    <t>Tempo di risoluzione: 2988,724 Secondi.</t>
  </si>
  <si>
    <t>Iterazioni: 2 Problemi secondari: 0</t>
  </si>
  <si>
    <t>Opzioni Risolutore</t>
  </si>
  <si>
    <t>Tempo massimo Illimitate,  Iterazioni Illimitate, Precision 1E-06</t>
  </si>
  <si>
    <t>Numero massimo problemi secondari Illimitate, Numero max soluzioni intere Illimitate, Tolleranza interi 1%, Risolvi senza vincoli sugli interi, Presumi non negative</t>
  </si>
  <si>
    <t>Cella obiettivo (Max)</t>
  </si>
  <si>
    <t>Cella</t>
  </si>
  <si>
    <t>Nome</t>
  </si>
  <si>
    <t>Valore originale</t>
  </si>
  <si>
    <t>Valore finale</t>
  </si>
  <si>
    <t>Celle variabili</t>
  </si>
  <si>
    <t>Intere</t>
  </si>
  <si>
    <t>Vincoli</t>
  </si>
  <si>
    <t>Valore della cella</t>
  </si>
  <si>
    <t>Formula</t>
  </si>
  <si>
    <t>Stato</t>
  </si>
  <si>
    <t>Tolleranza</t>
  </si>
  <si>
    <t>$P$13</t>
  </si>
  <si>
    <t>$M$13</t>
  </si>
  <si>
    <t>Continue</t>
  </si>
  <si>
    <t>$N$13</t>
  </si>
  <si>
    <t>$O$10</t>
  </si>
  <si>
    <t>$O$10&lt;=$Q$10</t>
  </si>
  <si>
    <t>Vincolante</t>
  </si>
  <si>
    <t>$O$8</t>
  </si>
  <si>
    <t>$O$8&lt;=$Q$8</t>
  </si>
  <si>
    <t>Non vincolante</t>
  </si>
  <si>
    <t>$O$9</t>
  </si>
  <si>
    <t>$O$9&lt;=$Q$9</t>
  </si>
  <si>
    <t>Microsoft Excel 16.16 Rapporto sensibilità</t>
  </si>
  <si>
    <t>Data creazione rapporto: 19/03/21 11:42:13</t>
  </si>
  <si>
    <t>Finale</t>
  </si>
  <si>
    <t>Valore</t>
  </si>
  <si>
    <t>Ridotto</t>
  </si>
  <si>
    <t>Costo</t>
  </si>
  <si>
    <t>Obiettivo</t>
  </si>
  <si>
    <t>Coefficiente</t>
  </si>
  <si>
    <t>Consentito</t>
  </si>
  <si>
    <t>Incremento</t>
  </si>
  <si>
    <t>Decremento</t>
  </si>
  <si>
    <t>Ombreggiatura</t>
  </si>
  <si>
    <t>Prezzo</t>
  </si>
  <si>
    <t>Vincolo</t>
  </si>
  <si>
    <t>a destra</t>
  </si>
  <si>
    <t>Microsoft Excel 16.16 Rapporto limiti</t>
  </si>
  <si>
    <t>Data creazione rapporto: 19/03/21 11:42:14</t>
  </si>
  <si>
    <t>Variabile</t>
  </si>
  <si>
    <t>Inferiore</t>
  </si>
  <si>
    <t>Limite</t>
  </si>
  <si>
    <t>Risultato</t>
  </si>
  <si>
    <t>Superiore</t>
  </si>
  <si>
    <t>Data creazione rapporto: 19/03/21 12:09:14</t>
  </si>
  <si>
    <t>Tempo di risoluzione: 4297541,477 Secondi.</t>
  </si>
  <si>
    <t>Iterazioni: 1 Problemi secondari: 2</t>
  </si>
  <si>
    <t>Tempo massimo Illimitate,  Iterazioni Illimitate, Precision 0,000001</t>
  </si>
  <si>
    <t>Numero massimo problemi secondari Illimitate, Numero max soluzioni intere Illimitate, Tolleranza interi 1%</t>
  </si>
  <si>
    <t>$M$13:$N$13=Intere</t>
  </si>
  <si>
    <t>x3</t>
  </si>
  <si>
    <t>x4</t>
  </si>
  <si>
    <t>x5</t>
  </si>
  <si>
    <t>x6</t>
  </si>
  <si>
    <t>Foglio di lavoro: [ModOpt21_Lecture11_210319.xlsx]Foglio6</t>
  </si>
  <si>
    <t>Data creazione rapporto: 19/03/21 12:24:00</t>
  </si>
  <si>
    <t>Tempo di risoluzione: 4297294,766 Secondi.</t>
  </si>
  <si>
    <t>Iterazioni: 6 Problemi secondari: 0</t>
  </si>
  <si>
    <t>Tempo massimo Illimitate,  Iterazioni Illimitate, Precision 1E-06, Usa proporzioni automatiche</t>
  </si>
  <si>
    <t>Numero massimo problemi secondari Illimitate, Numero max soluzioni intere Illimitate, Tolleranza interi 1%, Presumi non negative</t>
  </si>
  <si>
    <t>$L$5</t>
  </si>
  <si>
    <t>$D$13</t>
  </si>
  <si>
    <t>$E$13</t>
  </si>
  <si>
    <t>$F$13</t>
  </si>
  <si>
    <t>$G$13</t>
  </si>
  <si>
    <t>$H$13</t>
  </si>
  <si>
    <t>$I$13</t>
  </si>
  <si>
    <t>$J$7</t>
  </si>
  <si>
    <t>$J$7&lt;=$L$7</t>
  </si>
  <si>
    <t>$J$8</t>
  </si>
  <si>
    <t>$J$8&lt;=$L$8</t>
  </si>
  <si>
    <t>$J$9</t>
  </si>
  <si>
    <t>$J$9&lt;=$L$9</t>
  </si>
  <si>
    <t>$J$10</t>
  </si>
  <si>
    <t>$J$10&lt;=$L$10</t>
  </si>
  <si>
    <t>$J$11</t>
  </si>
  <si>
    <t>$J$11&lt;=$L$11</t>
  </si>
  <si>
    <t>Data creazione rapporto: 19/03/21 12:24:01</t>
  </si>
  <si>
    <t>Data creazione rapporto: 19/03/21 12:24:02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</si>
</sst>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E6B8-FA04-5A4B-8654-5376D56D751E}">
  <dimension ref="A1:G29"/>
  <sheetViews>
    <sheetView showGridLines="0" zoomScale="160" zoomScaleNormal="160" workbookViewId="0">
      <selection activeCell="G28" sqref="G28"/>
    </sheetView>
  </sheetViews>
  <sheetFormatPr baseColWidth="10" defaultRowHeight="16" x14ac:dyDescent="0.2"/>
  <cols>
    <col min="1" max="1" width="2.33203125" customWidth="1"/>
    <col min="2" max="2" width="6.5" bestFit="1" customWidth="1"/>
    <col min="3" max="3" width="6.1640625" bestFit="1" customWidth="1"/>
    <col min="4" max="4" width="15.33203125" bestFit="1" customWidth="1"/>
    <col min="5" max="5" width="13.83203125" bestFit="1" customWidth="1"/>
    <col min="6" max="6" width="13.33203125" bestFit="1" customWidth="1"/>
    <col min="7" max="7" width="9.6640625" bestFit="1" customWidth="1"/>
  </cols>
  <sheetData>
    <row r="1" spans="1:5" x14ac:dyDescent="0.2">
      <c r="A1" s="6" t="s">
        <v>4</v>
      </c>
    </row>
    <row r="2" spans="1:5" x14ac:dyDescent="0.2">
      <c r="A2" s="6" t="s">
        <v>5</v>
      </c>
    </row>
    <row r="3" spans="1:5" x14ac:dyDescent="0.2">
      <c r="A3" s="6" t="s">
        <v>6</v>
      </c>
    </row>
    <row r="4" spans="1:5" x14ac:dyDescent="0.2">
      <c r="A4" s="6" t="s">
        <v>7</v>
      </c>
    </row>
    <row r="5" spans="1:5" x14ac:dyDescent="0.2">
      <c r="A5" s="6" t="s">
        <v>8</v>
      </c>
    </row>
    <row r="6" spans="1:5" x14ac:dyDescent="0.2">
      <c r="A6" s="6"/>
      <c r="B6" t="s">
        <v>9</v>
      </c>
    </row>
    <row r="7" spans="1:5" x14ac:dyDescent="0.2">
      <c r="A7" s="6"/>
      <c r="B7" t="s">
        <v>10</v>
      </c>
    </row>
    <row r="8" spans="1:5" x14ac:dyDescent="0.2">
      <c r="A8" s="6"/>
      <c r="B8" t="s">
        <v>11</v>
      </c>
    </row>
    <row r="9" spans="1:5" x14ac:dyDescent="0.2">
      <c r="A9" s="6" t="s">
        <v>12</v>
      </c>
    </row>
    <row r="10" spans="1:5" x14ac:dyDescent="0.2">
      <c r="B10" t="s">
        <v>13</v>
      </c>
    </row>
    <row r="11" spans="1:5" x14ac:dyDescent="0.2">
      <c r="B11" t="s">
        <v>14</v>
      </c>
    </row>
    <row r="14" spans="1:5" ht="17" thickBot="1" x14ac:dyDescent="0.25">
      <c r="A14" t="s">
        <v>15</v>
      </c>
    </row>
    <row r="15" spans="1:5" ht="17" thickBot="1" x14ac:dyDescent="0.25">
      <c r="B15" s="8" t="s">
        <v>16</v>
      </c>
      <c r="C15" s="8" t="s">
        <v>17</v>
      </c>
      <c r="D15" s="8" t="s">
        <v>18</v>
      </c>
      <c r="E15" s="8" t="s">
        <v>19</v>
      </c>
    </row>
    <row r="16" spans="1:5" ht="17" thickBot="1" x14ac:dyDescent="0.25">
      <c r="B16" s="7" t="s">
        <v>27</v>
      </c>
      <c r="C16" s="7" t="s">
        <v>3</v>
      </c>
      <c r="D16" s="10">
        <v>0</v>
      </c>
      <c r="E16" s="10">
        <v>36</v>
      </c>
    </row>
    <row r="19" spans="1:7" ht="17" thickBot="1" x14ac:dyDescent="0.25">
      <c r="A19" t="s">
        <v>20</v>
      </c>
    </row>
    <row r="20" spans="1:7" ht="17" thickBot="1" x14ac:dyDescent="0.25">
      <c r="B20" s="8" t="s">
        <v>16</v>
      </c>
      <c r="C20" s="8" t="s">
        <v>17</v>
      </c>
      <c r="D20" s="8" t="s">
        <v>18</v>
      </c>
      <c r="E20" s="8" t="s">
        <v>19</v>
      </c>
      <c r="F20" s="8" t="s">
        <v>21</v>
      </c>
    </row>
    <row r="21" spans="1:7" x14ac:dyDescent="0.2">
      <c r="B21" s="9" t="s">
        <v>28</v>
      </c>
      <c r="C21" s="9" t="s">
        <v>0</v>
      </c>
      <c r="D21" s="11">
        <v>0</v>
      </c>
      <c r="E21" s="11">
        <v>2</v>
      </c>
      <c r="F21" s="9" t="s">
        <v>29</v>
      </c>
    </row>
    <row r="22" spans="1:7" ht="17" thickBot="1" x14ac:dyDescent="0.25">
      <c r="B22" s="7" t="s">
        <v>30</v>
      </c>
      <c r="C22" s="7" t="s">
        <v>1</v>
      </c>
      <c r="D22" s="10">
        <v>0</v>
      </c>
      <c r="E22" s="10">
        <v>6</v>
      </c>
      <c r="F22" s="7" t="s">
        <v>29</v>
      </c>
    </row>
    <row r="25" spans="1:7" ht="17" thickBot="1" x14ac:dyDescent="0.25">
      <c r="A25" t="s">
        <v>22</v>
      </c>
    </row>
    <row r="26" spans="1:7" ht="17" thickBot="1" x14ac:dyDescent="0.25">
      <c r="B26" s="8" t="s">
        <v>16</v>
      </c>
      <c r="C26" s="8" t="s">
        <v>17</v>
      </c>
      <c r="D26" s="8" t="s">
        <v>23</v>
      </c>
      <c r="E26" s="8" t="s">
        <v>24</v>
      </c>
      <c r="F26" s="8" t="s">
        <v>25</v>
      </c>
      <c r="G26" s="8" t="s">
        <v>26</v>
      </c>
    </row>
    <row r="27" spans="1:7" x14ac:dyDescent="0.2">
      <c r="B27" s="9" t="s">
        <v>31</v>
      </c>
      <c r="C27" s="9" t="s">
        <v>3</v>
      </c>
      <c r="D27" s="11">
        <v>18</v>
      </c>
      <c r="E27" s="9" t="s">
        <v>32</v>
      </c>
      <c r="F27" s="9" t="s">
        <v>33</v>
      </c>
      <c r="G27" s="9">
        <v>0</v>
      </c>
    </row>
    <row r="28" spans="1:7" x14ac:dyDescent="0.2">
      <c r="B28" s="9" t="s">
        <v>34</v>
      </c>
      <c r="C28" s="9" t="s">
        <v>3</v>
      </c>
      <c r="D28" s="11">
        <v>2</v>
      </c>
      <c r="E28" s="9" t="s">
        <v>35</v>
      </c>
      <c r="F28" s="9" t="s">
        <v>36</v>
      </c>
      <c r="G28" s="9">
        <v>2</v>
      </c>
    </row>
    <row r="29" spans="1:7" ht="17" thickBot="1" x14ac:dyDescent="0.25">
      <c r="B29" s="7" t="s">
        <v>37</v>
      </c>
      <c r="C29" s="7" t="s">
        <v>2</v>
      </c>
      <c r="D29" s="10">
        <v>12</v>
      </c>
      <c r="E29" s="7" t="s">
        <v>38</v>
      </c>
      <c r="F29" s="7" t="s">
        <v>33</v>
      </c>
      <c r="G29" s="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C51D-86C6-EF48-AFCF-75776264EB54}">
  <dimension ref="A1:H17"/>
  <sheetViews>
    <sheetView showGridLines="0" zoomScale="180" zoomScaleNormal="180" workbookViewId="0">
      <selection activeCell="F9" sqref="F9"/>
    </sheetView>
  </sheetViews>
  <sheetFormatPr baseColWidth="10" defaultRowHeight="16" x14ac:dyDescent="0.2"/>
  <cols>
    <col min="1" max="1" width="2.33203125" customWidth="1"/>
    <col min="2" max="2" width="6.83203125" bestFit="1" customWidth="1"/>
    <col min="3" max="3" width="6.1640625" bestFit="1" customWidth="1"/>
    <col min="4" max="4" width="6.5" bestFit="1" customWidth="1"/>
    <col min="5" max="5" width="13.6640625" bestFit="1" customWidth="1"/>
    <col min="6" max="6" width="11" bestFit="1" customWidth="1"/>
    <col min="7" max="7" width="10.5" bestFit="1" customWidth="1"/>
    <col min="8" max="8" width="11.33203125" bestFit="1" customWidth="1"/>
  </cols>
  <sheetData>
    <row r="1" spans="1:8" x14ac:dyDescent="0.2">
      <c r="A1" s="6" t="s">
        <v>39</v>
      </c>
    </row>
    <row r="2" spans="1:8" x14ac:dyDescent="0.2">
      <c r="A2" s="6" t="s">
        <v>5</v>
      </c>
    </row>
    <row r="3" spans="1:8" x14ac:dyDescent="0.2">
      <c r="A3" s="6" t="s">
        <v>40</v>
      </c>
    </row>
    <row r="6" spans="1:8" ht="17" thickBot="1" x14ac:dyDescent="0.25">
      <c r="A6" t="s">
        <v>20</v>
      </c>
    </row>
    <row r="7" spans="1:8" x14ac:dyDescent="0.2">
      <c r="B7" s="12"/>
      <c r="C7" s="12"/>
      <c r="D7" s="12" t="s">
        <v>41</v>
      </c>
      <c r="E7" s="12" t="s">
        <v>43</v>
      </c>
      <c r="F7" s="12" t="s">
        <v>45</v>
      </c>
      <c r="G7" s="12" t="s">
        <v>47</v>
      </c>
      <c r="H7" s="12" t="s">
        <v>47</v>
      </c>
    </row>
    <row r="8" spans="1:8" ht="17" thickBot="1" x14ac:dyDescent="0.25">
      <c r="B8" s="13" t="s">
        <v>16</v>
      </c>
      <c r="C8" s="13" t="s">
        <v>17</v>
      </c>
      <c r="D8" s="13" t="s">
        <v>42</v>
      </c>
      <c r="E8" s="13" t="s">
        <v>44</v>
      </c>
      <c r="F8" s="13" t="s">
        <v>46</v>
      </c>
      <c r="G8" s="13" t="s">
        <v>48</v>
      </c>
      <c r="H8" s="13" t="s">
        <v>49</v>
      </c>
    </row>
    <row r="9" spans="1:8" x14ac:dyDescent="0.2">
      <c r="B9" s="9" t="s">
        <v>28</v>
      </c>
      <c r="C9" s="9" t="s">
        <v>0</v>
      </c>
      <c r="D9" s="9">
        <v>2</v>
      </c>
      <c r="E9" s="9">
        <v>0</v>
      </c>
      <c r="F9" s="9">
        <v>3</v>
      </c>
      <c r="G9" s="9">
        <v>4.5</v>
      </c>
      <c r="H9" s="9">
        <v>3</v>
      </c>
    </row>
    <row r="10" spans="1:8" ht="17" thickBot="1" x14ac:dyDescent="0.25">
      <c r="B10" s="7" t="s">
        <v>30</v>
      </c>
      <c r="C10" s="7" t="s">
        <v>1</v>
      </c>
      <c r="D10" s="7">
        <v>6</v>
      </c>
      <c r="E10" s="7">
        <v>0</v>
      </c>
      <c r="F10" s="7">
        <v>5</v>
      </c>
      <c r="G10" s="7">
        <v>1E+30</v>
      </c>
      <c r="H10" s="7">
        <v>3</v>
      </c>
    </row>
    <row r="12" spans="1:8" ht="17" thickBot="1" x14ac:dyDescent="0.25">
      <c r="A12" t="s">
        <v>22</v>
      </c>
    </row>
    <row r="13" spans="1:8" x14ac:dyDescent="0.2">
      <c r="B13" s="12"/>
      <c r="C13" s="12"/>
      <c r="D13" s="12" t="s">
        <v>41</v>
      </c>
      <c r="E13" s="12" t="s">
        <v>50</v>
      </c>
      <c r="F13" s="12" t="s">
        <v>52</v>
      </c>
      <c r="G13" s="12" t="s">
        <v>47</v>
      </c>
      <c r="H13" s="12" t="s">
        <v>47</v>
      </c>
    </row>
    <row r="14" spans="1:8" ht="17" thickBot="1" x14ac:dyDescent="0.25">
      <c r="B14" s="13" t="s">
        <v>16</v>
      </c>
      <c r="C14" s="13" t="s">
        <v>17</v>
      </c>
      <c r="D14" s="13" t="s">
        <v>42</v>
      </c>
      <c r="E14" s="13" t="s">
        <v>51</v>
      </c>
      <c r="F14" s="13" t="s">
        <v>53</v>
      </c>
      <c r="G14" s="13" t="s">
        <v>48</v>
      </c>
      <c r="H14" s="13" t="s">
        <v>49</v>
      </c>
    </row>
    <row r="15" spans="1:8" x14ac:dyDescent="0.2">
      <c r="B15" s="9" t="s">
        <v>31</v>
      </c>
      <c r="C15" s="9" t="s">
        <v>3</v>
      </c>
      <c r="D15" s="9">
        <v>18</v>
      </c>
      <c r="E15" s="9">
        <v>1</v>
      </c>
      <c r="F15" s="9">
        <v>18</v>
      </c>
      <c r="G15" s="9">
        <v>6</v>
      </c>
      <c r="H15" s="9">
        <v>6</v>
      </c>
    </row>
    <row r="16" spans="1:8" x14ac:dyDescent="0.2">
      <c r="B16" s="9" t="s">
        <v>34</v>
      </c>
      <c r="C16" s="9" t="s">
        <v>3</v>
      </c>
      <c r="D16" s="9">
        <v>2</v>
      </c>
      <c r="E16" s="9">
        <v>0</v>
      </c>
      <c r="F16" s="9">
        <v>4</v>
      </c>
      <c r="G16" s="9">
        <v>1E+30</v>
      </c>
      <c r="H16" s="9">
        <v>2</v>
      </c>
    </row>
    <row r="17" spans="2:8" ht="17" thickBot="1" x14ac:dyDescent="0.25">
      <c r="B17" s="7" t="s">
        <v>37</v>
      </c>
      <c r="C17" s="7" t="s">
        <v>2</v>
      </c>
      <c r="D17" s="7">
        <v>12</v>
      </c>
      <c r="E17" s="7">
        <v>1.5</v>
      </c>
      <c r="F17" s="7">
        <v>12</v>
      </c>
      <c r="G17" s="7">
        <v>6</v>
      </c>
      <c r="H17" s="7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E47F-2BEF-C04A-93F3-37F2537B2AC4}">
  <dimension ref="A1:J14"/>
  <sheetViews>
    <sheetView showGridLines="0" zoomScale="160" zoomScaleNormal="160" workbookViewId="0">
      <selection activeCell="G13" sqref="G13"/>
    </sheetView>
  </sheetViews>
  <sheetFormatPr baseColWidth="10" defaultRowHeight="16" x14ac:dyDescent="0.2"/>
  <cols>
    <col min="1" max="1" width="2.33203125" customWidth="1"/>
    <col min="2" max="2" width="5.1640625" bestFit="1" customWidth="1"/>
    <col min="3" max="3" width="8.5" bestFit="1" customWidth="1"/>
    <col min="4" max="4" width="6.5" bestFit="1" customWidth="1"/>
    <col min="5" max="5" width="2.33203125" customWidth="1"/>
    <col min="6" max="6" width="8.1640625" bestFit="1" customWidth="1"/>
    <col min="7" max="7" width="8.83203125" bestFit="1" customWidth="1"/>
    <col min="8" max="8" width="2.33203125" customWidth="1"/>
    <col min="9" max="9" width="9" bestFit="1" customWidth="1"/>
    <col min="10" max="10" width="8.83203125" bestFit="1" customWidth="1"/>
  </cols>
  <sheetData>
    <row r="1" spans="1:10" x14ac:dyDescent="0.2">
      <c r="A1" s="6" t="s">
        <v>54</v>
      </c>
    </row>
    <row r="2" spans="1:10" x14ac:dyDescent="0.2">
      <c r="A2" s="6" t="s">
        <v>5</v>
      </c>
    </row>
    <row r="3" spans="1:10" x14ac:dyDescent="0.2">
      <c r="A3" s="6" t="s">
        <v>55</v>
      </c>
    </row>
    <row r="5" spans="1:10" ht="17" thickBot="1" x14ac:dyDescent="0.25"/>
    <row r="6" spans="1:10" x14ac:dyDescent="0.2">
      <c r="B6" s="12"/>
      <c r="C6" s="12" t="s">
        <v>45</v>
      </c>
      <c r="D6" s="12"/>
    </row>
    <row r="7" spans="1:10" ht="17" thickBot="1" x14ac:dyDescent="0.25">
      <c r="B7" s="13" t="s">
        <v>16</v>
      </c>
      <c r="C7" s="13" t="s">
        <v>17</v>
      </c>
      <c r="D7" s="13" t="s">
        <v>42</v>
      </c>
    </row>
    <row r="8" spans="1:10" ht="17" thickBot="1" x14ac:dyDescent="0.25">
      <c r="B8" s="7" t="s">
        <v>27</v>
      </c>
      <c r="C8" s="7" t="s">
        <v>3</v>
      </c>
      <c r="D8" s="10">
        <v>36</v>
      </c>
    </row>
    <row r="10" spans="1:10" ht="17" thickBot="1" x14ac:dyDescent="0.25"/>
    <row r="11" spans="1:10" x14ac:dyDescent="0.2">
      <c r="B11" s="12"/>
      <c r="C11" s="12" t="s">
        <v>56</v>
      </c>
      <c r="D11" s="12"/>
      <c r="F11" s="12" t="s">
        <v>57</v>
      </c>
      <c r="G11" s="12" t="s">
        <v>45</v>
      </c>
      <c r="I11" s="12" t="s">
        <v>60</v>
      </c>
      <c r="J11" s="12" t="s">
        <v>45</v>
      </c>
    </row>
    <row r="12" spans="1:10" ht="17" thickBot="1" x14ac:dyDescent="0.25">
      <c r="B12" s="13" t="s">
        <v>16</v>
      </c>
      <c r="C12" s="13" t="s">
        <v>17</v>
      </c>
      <c r="D12" s="13" t="s">
        <v>42</v>
      </c>
      <c r="F12" s="13" t="s">
        <v>58</v>
      </c>
      <c r="G12" s="13" t="s">
        <v>59</v>
      </c>
      <c r="I12" s="13" t="s">
        <v>58</v>
      </c>
      <c r="J12" s="13" t="s">
        <v>59</v>
      </c>
    </row>
    <row r="13" spans="1:10" x14ac:dyDescent="0.2">
      <c r="B13" s="9" t="s">
        <v>28</v>
      </c>
      <c r="C13" s="9" t="s">
        <v>0</v>
      </c>
      <c r="D13" s="11">
        <v>2</v>
      </c>
      <c r="F13" s="11">
        <v>0</v>
      </c>
      <c r="G13" s="11">
        <v>85</v>
      </c>
      <c r="I13" s="11">
        <v>250</v>
      </c>
      <c r="J13" s="11">
        <v>18835</v>
      </c>
    </row>
    <row r="14" spans="1:10" ht="17" thickBot="1" x14ac:dyDescent="0.25">
      <c r="B14" s="7" t="s">
        <v>30</v>
      </c>
      <c r="C14" s="7" t="s">
        <v>1</v>
      </c>
      <c r="D14" s="10">
        <v>6</v>
      </c>
      <c r="F14" s="10">
        <v>0</v>
      </c>
      <c r="G14" s="10">
        <v>110</v>
      </c>
      <c r="I14" s="10">
        <v>398.5</v>
      </c>
      <c r="J14" s="10">
        <v>20035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859D-C400-574E-A3E6-7851E2C07D73}">
  <dimension ref="A1:G30"/>
  <sheetViews>
    <sheetView showGridLines="0" zoomScale="200" zoomScaleNormal="200" workbookViewId="0"/>
  </sheetViews>
  <sheetFormatPr baseColWidth="10" defaultRowHeight="16" x14ac:dyDescent="0.2"/>
  <cols>
    <col min="1" max="1" width="2.33203125" customWidth="1"/>
    <col min="2" max="2" width="18.6640625" bestFit="1" customWidth="1"/>
    <col min="3" max="3" width="6.1640625" bestFit="1" customWidth="1"/>
    <col min="4" max="4" width="15.33203125" bestFit="1" customWidth="1"/>
    <col min="5" max="5" width="13.83203125" bestFit="1" customWidth="1"/>
    <col min="6" max="6" width="13.33203125" bestFit="1" customWidth="1"/>
    <col min="7" max="7" width="9.6640625" bestFit="1" customWidth="1"/>
  </cols>
  <sheetData>
    <row r="1" spans="1:5" x14ac:dyDescent="0.2">
      <c r="A1" s="6" t="s">
        <v>4</v>
      </c>
    </row>
    <row r="2" spans="1:5" x14ac:dyDescent="0.2">
      <c r="A2" s="6" t="s">
        <v>5</v>
      </c>
    </row>
    <row r="3" spans="1:5" x14ac:dyDescent="0.2">
      <c r="A3" s="6" t="s">
        <v>61</v>
      </c>
    </row>
    <row r="4" spans="1:5" x14ac:dyDescent="0.2">
      <c r="A4" s="6" t="s">
        <v>7</v>
      </c>
    </row>
    <row r="5" spans="1:5" x14ac:dyDescent="0.2">
      <c r="A5" s="6" t="s">
        <v>8</v>
      </c>
    </row>
    <row r="6" spans="1:5" x14ac:dyDescent="0.2">
      <c r="A6" s="6"/>
      <c r="B6" t="s">
        <v>9</v>
      </c>
    </row>
    <row r="7" spans="1:5" x14ac:dyDescent="0.2">
      <c r="A7" s="6"/>
      <c r="B7" t="s">
        <v>62</v>
      </c>
    </row>
    <row r="8" spans="1:5" x14ac:dyDescent="0.2">
      <c r="A8" s="6"/>
      <c r="B8" t="s">
        <v>63</v>
      </c>
    </row>
    <row r="9" spans="1:5" x14ac:dyDescent="0.2">
      <c r="A9" s="6" t="s">
        <v>12</v>
      </c>
    </row>
    <row r="10" spans="1:5" x14ac:dyDescent="0.2">
      <c r="B10" t="s">
        <v>64</v>
      </c>
    </row>
    <row r="11" spans="1:5" x14ac:dyDescent="0.2">
      <c r="B11" t="s">
        <v>65</v>
      </c>
    </row>
    <row r="14" spans="1:5" ht="17" thickBot="1" x14ac:dyDescent="0.25">
      <c r="A14" t="s">
        <v>15</v>
      </c>
    </row>
    <row r="15" spans="1:5" ht="17" thickBot="1" x14ac:dyDescent="0.25">
      <c r="B15" s="8" t="s">
        <v>16</v>
      </c>
      <c r="C15" s="8" t="s">
        <v>17</v>
      </c>
      <c r="D15" s="8" t="s">
        <v>18</v>
      </c>
      <c r="E15" s="8" t="s">
        <v>19</v>
      </c>
    </row>
    <row r="16" spans="1:5" ht="17" thickBot="1" x14ac:dyDescent="0.25">
      <c r="B16" s="7" t="s">
        <v>27</v>
      </c>
      <c r="C16" s="7" t="s">
        <v>3</v>
      </c>
      <c r="D16" s="10">
        <v>37.5</v>
      </c>
      <c r="E16" s="10">
        <v>36</v>
      </c>
    </row>
    <row r="19" spans="1:7" ht="17" thickBot="1" x14ac:dyDescent="0.25">
      <c r="A19" t="s">
        <v>20</v>
      </c>
    </row>
    <row r="20" spans="1:7" ht="17" thickBot="1" x14ac:dyDescent="0.25">
      <c r="B20" s="8" t="s">
        <v>16</v>
      </c>
      <c r="C20" s="8" t="s">
        <v>17</v>
      </c>
      <c r="D20" s="8" t="s">
        <v>18</v>
      </c>
      <c r="E20" s="8" t="s">
        <v>19</v>
      </c>
      <c r="F20" s="8" t="s">
        <v>21</v>
      </c>
    </row>
    <row r="21" spans="1:7" x14ac:dyDescent="0.2">
      <c r="B21" s="9" t="s">
        <v>28</v>
      </c>
      <c r="C21" s="9" t="s">
        <v>0</v>
      </c>
      <c r="D21" s="11">
        <v>1.666666666666667</v>
      </c>
      <c r="E21" s="11">
        <v>2</v>
      </c>
      <c r="F21" s="9" t="s">
        <v>21</v>
      </c>
    </row>
    <row r="22" spans="1:7" ht="17" thickBot="1" x14ac:dyDescent="0.25">
      <c r="B22" s="7" t="s">
        <v>30</v>
      </c>
      <c r="C22" s="7" t="s">
        <v>1</v>
      </c>
      <c r="D22" s="10">
        <v>6.5</v>
      </c>
      <c r="E22" s="10">
        <v>6</v>
      </c>
      <c r="F22" s="7" t="s">
        <v>21</v>
      </c>
    </row>
    <row r="25" spans="1:7" ht="17" thickBot="1" x14ac:dyDescent="0.25">
      <c r="A25" t="s">
        <v>22</v>
      </c>
    </row>
    <row r="26" spans="1:7" ht="17" thickBot="1" x14ac:dyDescent="0.25">
      <c r="B26" s="8" t="s">
        <v>16</v>
      </c>
      <c r="C26" s="8" t="s">
        <v>17</v>
      </c>
      <c r="D26" s="8" t="s">
        <v>23</v>
      </c>
      <c r="E26" s="8" t="s">
        <v>24</v>
      </c>
      <c r="F26" s="8" t="s">
        <v>25</v>
      </c>
      <c r="G26" s="8" t="s">
        <v>26</v>
      </c>
    </row>
    <row r="27" spans="1:7" x14ac:dyDescent="0.2">
      <c r="B27" s="9" t="s">
        <v>34</v>
      </c>
      <c r="C27" s="9" t="s">
        <v>3</v>
      </c>
      <c r="D27" s="11">
        <v>2</v>
      </c>
      <c r="E27" s="9" t="s">
        <v>35</v>
      </c>
      <c r="F27" s="9" t="s">
        <v>36</v>
      </c>
      <c r="G27" s="9">
        <v>2</v>
      </c>
    </row>
    <row r="28" spans="1:7" x14ac:dyDescent="0.2">
      <c r="B28" s="9" t="s">
        <v>37</v>
      </c>
      <c r="C28" s="9" t="s">
        <v>2</v>
      </c>
      <c r="D28" s="11">
        <v>12</v>
      </c>
      <c r="E28" s="9" t="s">
        <v>38</v>
      </c>
      <c r="F28" s="9" t="s">
        <v>36</v>
      </c>
      <c r="G28" s="9">
        <v>1</v>
      </c>
    </row>
    <row r="29" spans="1:7" x14ac:dyDescent="0.2">
      <c r="B29" s="9" t="s">
        <v>31</v>
      </c>
      <c r="C29" s="9" t="s">
        <v>3</v>
      </c>
      <c r="D29" s="11">
        <v>18</v>
      </c>
      <c r="E29" s="9" t="s">
        <v>32</v>
      </c>
      <c r="F29" s="9" t="s">
        <v>33</v>
      </c>
      <c r="G29" s="9">
        <v>0</v>
      </c>
    </row>
    <row r="30" spans="1:7" ht="17" thickBot="1" x14ac:dyDescent="0.25">
      <c r="B30" s="7" t="s">
        <v>66</v>
      </c>
      <c r="C30" s="7"/>
      <c r="D30" s="7"/>
      <c r="E30" s="7"/>
      <c r="F30" s="7"/>
      <c r="G3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2A13-B4A2-0C4B-90BC-11D2539C6C20}">
  <dimension ref="E3:Q13"/>
  <sheetViews>
    <sheetView topLeftCell="D1" zoomScale="160" zoomScaleNormal="160" workbookViewId="0">
      <selection activeCell="M14" sqref="M14"/>
    </sheetView>
  </sheetViews>
  <sheetFormatPr baseColWidth="10" defaultRowHeight="16" x14ac:dyDescent="0.2"/>
  <cols>
    <col min="6" max="6" width="3" bestFit="1" customWidth="1"/>
    <col min="7" max="7" width="3.1640625" bestFit="1" customWidth="1"/>
    <col min="9" max="9" width="3.1640625" bestFit="1" customWidth="1"/>
  </cols>
  <sheetData>
    <row r="3" spans="5:17" x14ac:dyDescent="0.2">
      <c r="E3" t="s">
        <v>0</v>
      </c>
      <c r="F3" t="s">
        <v>1</v>
      </c>
      <c r="M3" t="s">
        <v>0</v>
      </c>
      <c r="N3" t="s">
        <v>1</v>
      </c>
    </row>
    <row r="5" spans="5:17" x14ac:dyDescent="0.2">
      <c r="E5" s="1">
        <v>3</v>
      </c>
      <c r="F5" s="1">
        <v>5</v>
      </c>
      <c r="M5" s="1">
        <v>3</v>
      </c>
      <c r="N5" s="1">
        <v>5</v>
      </c>
    </row>
    <row r="8" spans="5:17" x14ac:dyDescent="0.2">
      <c r="E8" s="3">
        <v>1</v>
      </c>
      <c r="F8" s="3">
        <v>0</v>
      </c>
      <c r="G8">
        <f>E8*E$13+F8*F$13</f>
        <v>6</v>
      </c>
      <c r="H8" t="s">
        <v>3</v>
      </c>
      <c r="I8" s="2">
        <v>4</v>
      </c>
      <c r="M8" s="3">
        <v>1</v>
      </c>
      <c r="N8" s="3">
        <v>0</v>
      </c>
      <c r="O8">
        <f>SUMPRODUCT(M8:N8,M$13:N$13)</f>
        <v>2</v>
      </c>
      <c r="P8" t="s">
        <v>3</v>
      </c>
      <c r="Q8" s="2">
        <v>4</v>
      </c>
    </row>
    <row r="9" spans="5:17" x14ac:dyDescent="0.2">
      <c r="E9" s="3">
        <v>0</v>
      </c>
      <c r="F9" s="3">
        <v>2</v>
      </c>
      <c r="G9">
        <f t="shared" ref="G9:G10" si="0">E9*E$13+F9*F$13</f>
        <v>4</v>
      </c>
      <c r="H9" t="s">
        <v>2</v>
      </c>
      <c r="I9" s="2">
        <v>12</v>
      </c>
      <c r="M9" s="3">
        <v>0</v>
      </c>
      <c r="N9" s="3">
        <v>2</v>
      </c>
      <c r="O9">
        <f t="shared" ref="O9:O10" si="1">SUMPRODUCT(M9:N9,M$13:N$13)</f>
        <v>12</v>
      </c>
      <c r="P9" t="s">
        <v>2</v>
      </c>
      <c r="Q9" s="2">
        <v>13</v>
      </c>
    </row>
    <row r="10" spans="5:17" x14ac:dyDescent="0.2">
      <c r="E10" s="3">
        <v>3</v>
      </c>
      <c r="F10" s="3">
        <v>2</v>
      </c>
      <c r="G10">
        <f t="shared" si="0"/>
        <v>22</v>
      </c>
      <c r="H10" t="s">
        <v>3</v>
      </c>
      <c r="I10" s="2">
        <v>18</v>
      </c>
      <c r="M10" s="3">
        <v>3</v>
      </c>
      <c r="N10" s="3">
        <v>2</v>
      </c>
      <c r="O10">
        <f t="shared" si="1"/>
        <v>18</v>
      </c>
      <c r="P10" t="s">
        <v>3</v>
      </c>
      <c r="Q10" s="2">
        <v>18</v>
      </c>
    </row>
    <row r="13" spans="5:17" x14ac:dyDescent="0.2">
      <c r="E13" s="4">
        <v>6</v>
      </c>
      <c r="F13" s="4">
        <v>2</v>
      </c>
      <c r="H13" s="5">
        <f>E5*E13+F5*F13</f>
        <v>28</v>
      </c>
      <c r="M13" s="4">
        <v>2</v>
      </c>
      <c r="N13" s="4">
        <v>6</v>
      </c>
      <c r="P13" s="5">
        <f>SUMPRODUCT(M5:N5,M13:N13)</f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BC19-3AE9-5746-80F6-B1310494EBD0}">
  <dimension ref="A1:G35"/>
  <sheetViews>
    <sheetView showGridLines="0" topLeftCell="A5" zoomScale="190" zoomScaleNormal="190" workbookViewId="0">
      <selection activeCell="E26" sqref="E26"/>
    </sheetView>
  </sheetViews>
  <sheetFormatPr baseColWidth="10" defaultRowHeight="16" x14ac:dyDescent="0.2"/>
  <cols>
    <col min="1" max="1" width="2.33203125" customWidth="1"/>
    <col min="2" max="2" width="5.83203125" bestFit="1" customWidth="1"/>
    <col min="3" max="3" width="6.1640625" bestFit="1" customWidth="1"/>
    <col min="4" max="4" width="15.33203125" bestFit="1" customWidth="1"/>
    <col min="5" max="5" width="12.6640625" bestFit="1" customWidth="1"/>
    <col min="6" max="6" width="13.33203125" bestFit="1" customWidth="1"/>
    <col min="7" max="7" width="9.6640625" bestFit="1" customWidth="1"/>
  </cols>
  <sheetData>
    <row r="1" spans="1:5" x14ac:dyDescent="0.2">
      <c r="A1" s="6" t="s">
        <v>4</v>
      </c>
    </row>
    <row r="2" spans="1:5" x14ac:dyDescent="0.2">
      <c r="A2" s="6" t="s">
        <v>71</v>
      </c>
    </row>
    <row r="3" spans="1:5" x14ac:dyDescent="0.2">
      <c r="A3" s="6" t="s">
        <v>72</v>
      </c>
    </row>
    <row r="4" spans="1:5" x14ac:dyDescent="0.2">
      <c r="A4" s="6" t="s">
        <v>7</v>
      </c>
    </row>
    <row r="5" spans="1:5" x14ac:dyDescent="0.2">
      <c r="A5" s="6" t="s">
        <v>8</v>
      </c>
    </row>
    <row r="6" spans="1:5" x14ac:dyDescent="0.2">
      <c r="A6" s="6"/>
      <c r="B6" t="s">
        <v>9</v>
      </c>
    </row>
    <row r="7" spans="1:5" x14ac:dyDescent="0.2">
      <c r="A7" s="6"/>
      <c r="B7" t="s">
        <v>73</v>
      </c>
    </row>
    <row r="8" spans="1:5" x14ac:dyDescent="0.2">
      <c r="A8" s="6"/>
      <c r="B8" t="s">
        <v>74</v>
      </c>
    </row>
    <row r="9" spans="1:5" x14ac:dyDescent="0.2">
      <c r="A9" s="6" t="s">
        <v>12</v>
      </c>
    </row>
    <row r="10" spans="1:5" x14ac:dyDescent="0.2">
      <c r="B10" t="s">
        <v>75</v>
      </c>
    </row>
    <row r="11" spans="1:5" x14ac:dyDescent="0.2">
      <c r="B11" t="s">
        <v>76</v>
      </c>
    </row>
    <row r="14" spans="1:5" ht="17" thickBot="1" x14ac:dyDescent="0.25">
      <c r="A14" t="s">
        <v>15</v>
      </c>
    </row>
    <row r="15" spans="1:5" ht="17" thickBot="1" x14ac:dyDescent="0.25">
      <c r="B15" s="8" t="s">
        <v>16</v>
      </c>
      <c r="C15" s="8" t="s">
        <v>17</v>
      </c>
      <c r="D15" s="8" t="s">
        <v>18</v>
      </c>
      <c r="E15" s="8" t="s">
        <v>19</v>
      </c>
    </row>
    <row r="16" spans="1:5" ht="17" thickBot="1" x14ac:dyDescent="0.25">
      <c r="B16" s="7" t="s">
        <v>77</v>
      </c>
      <c r="C16" s="7"/>
      <c r="D16" s="10">
        <v>0</v>
      </c>
      <c r="E16" s="10">
        <v>17280</v>
      </c>
    </row>
    <row r="19" spans="1:7" ht="17" thickBot="1" x14ac:dyDescent="0.25">
      <c r="A19" t="s">
        <v>20</v>
      </c>
    </row>
    <row r="20" spans="1:7" ht="17" thickBot="1" x14ac:dyDescent="0.25">
      <c r="B20" s="8" t="s">
        <v>16</v>
      </c>
      <c r="C20" s="8" t="s">
        <v>17</v>
      </c>
      <c r="D20" s="8" t="s">
        <v>18</v>
      </c>
      <c r="E20" s="8" t="s">
        <v>19</v>
      </c>
      <c r="F20" s="8" t="s">
        <v>21</v>
      </c>
    </row>
    <row r="21" spans="1:7" x14ac:dyDescent="0.2">
      <c r="B21" s="9" t="s">
        <v>78</v>
      </c>
      <c r="C21" s="9" t="s">
        <v>0</v>
      </c>
      <c r="D21" s="11">
        <v>0</v>
      </c>
      <c r="E21" s="11">
        <v>160</v>
      </c>
      <c r="F21" s="9" t="s">
        <v>29</v>
      </c>
    </row>
    <row r="22" spans="1:7" x14ac:dyDescent="0.2">
      <c r="B22" s="9" t="s">
        <v>79</v>
      </c>
      <c r="C22" s="9" t="s">
        <v>1</v>
      </c>
      <c r="D22" s="11">
        <v>0</v>
      </c>
      <c r="E22" s="11">
        <v>0</v>
      </c>
      <c r="F22" s="9" t="s">
        <v>29</v>
      </c>
    </row>
    <row r="23" spans="1:7" x14ac:dyDescent="0.2">
      <c r="B23" s="9" t="s">
        <v>80</v>
      </c>
      <c r="C23" s="9" t="s">
        <v>67</v>
      </c>
      <c r="D23" s="11">
        <v>0</v>
      </c>
      <c r="E23" s="11">
        <v>0</v>
      </c>
      <c r="F23" s="9" t="s">
        <v>29</v>
      </c>
    </row>
    <row r="24" spans="1:7" x14ac:dyDescent="0.2">
      <c r="B24" s="9" t="s">
        <v>81</v>
      </c>
      <c r="C24" s="9" t="s">
        <v>68</v>
      </c>
      <c r="D24" s="11">
        <v>0</v>
      </c>
      <c r="E24" s="11">
        <v>0</v>
      </c>
      <c r="F24" s="9" t="s">
        <v>29</v>
      </c>
    </row>
    <row r="25" spans="1:7" x14ac:dyDescent="0.2">
      <c r="B25" s="9" t="s">
        <v>82</v>
      </c>
      <c r="C25" s="9" t="s">
        <v>69</v>
      </c>
      <c r="D25" s="11">
        <v>0</v>
      </c>
      <c r="E25" s="11">
        <v>520</v>
      </c>
      <c r="F25" s="9" t="s">
        <v>29</v>
      </c>
    </row>
    <row r="26" spans="1:7" ht="17" thickBot="1" x14ac:dyDescent="0.25">
      <c r="B26" s="7" t="s">
        <v>83</v>
      </c>
      <c r="C26" s="7" t="s">
        <v>70</v>
      </c>
      <c r="D26" s="10">
        <v>0</v>
      </c>
      <c r="E26" s="10">
        <v>7.1054273576010019E-15</v>
      </c>
      <c r="F26" s="7" t="s">
        <v>29</v>
      </c>
    </row>
    <row r="29" spans="1:7" ht="17" thickBot="1" x14ac:dyDescent="0.25">
      <c r="A29" t="s">
        <v>22</v>
      </c>
    </row>
    <row r="30" spans="1:7" ht="17" thickBot="1" x14ac:dyDescent="0.25">
      <c r="B30" s="8" t="s">
        <v>16</v>
      </c>
      <c r="C30" s="8" t="s">
        <v>17</v>
      </c>
      <c r="D30" s="8" t="s">
        <v>23</v>
      </c>
      <c r="E30" s="8" t="s">
        <v>24</v>
      </c>
      <c r="F30" s="8" t="s">
        <v>25</v>
      </c>
      <c r="G30" s="8" t="s">
        <v>26</v>
      </c>
    </row>
    <row r="31" spans="1:7" x14ac:dyDescent="0.2">
      <c r="B31" s="9" t="s">
        <v>84</v>
      </c>
      <c r="C31" s="9"/>
      <c r="D31" s="11">
        <v>1200</v>
      </c>
      <c r="E31" s="9" t="s">
        <v>85</v>
      </c>
      <c r="F31" s="9" t="s">
        <v>33</v>
      </c>
      <c r="G31" s="9">
        <v>0</v>
      </c>
    </row>
    <row r="32" spans="1:7" x14ac:dyDescent="0.2">
      <c r="B32" s="9" t="s">
        <v>86</v>
      </c>
      <c r="C32" s="9"/>
      <c r="D32" s="11">
        <v>1160</v>
      </c>
      <c r="E32" s="9" t="s">
        <v>87</v>
      </c>
      <c r="F32" s="9" t="s">
        <v>33</v>
      </c>
      <c r="G32" s="9">
        <v>0</v>
      </c>
    </row>
    <row r="33" spans="2:7" x14ac:dyDescent="0.2">
      <c r="B33" s="9" t="s">
        <v>88</v>
      </c>
      <c r="C33" s="9"/>
      <c r="D33" s="11">
        <v>520</v>
      </c>
      <c r="E33" s="9" t="s">
        <v>89</v>
      </c>
      <c r="F33" s="9" t="s">
        <v>36</v>
      </c>
      <c r="G33" s="9">
        <v>1260</v>
      </c>
    </row>
    <row r="34" spans="2:7" x14ac:dyDescent="0.2">
      <c r="B34" s="9" t="s">
        <v>90</v>
      </c>
      <c r="C34" s="9"/>
      <c r="D34" s="11">
        <v>840</v>
      </c>
      <c r="E34" s="9" t="s">
        <v>91</v>
      </c>
      <c r="F34" s="9" t="s">
        <v>36</v>
      </c>
      <c r="G34" s="9">
        <v>210</v>
      </c>
    </row>
    <row r="35" spans="2:7" ht="17" thickBot="1" x14ac:dyDescent="0.25">
      <c r="B35" s="7" t="s">
        <v>92</v>
      </c>
      <c r="C35" s="7"/>
      <c r="D35" s="10">
        <v>1360</v>
      </c>
      <c r="E35" s="7" t="s">
        <v>93</v>
      </c>
      <c r="F35" s="7" t="s">
        <v>33</v>
      </c>
      <c r="G35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3EF1-4026-4A4E-A83B-3C81B51F270E}">
  <dimension ref="A1:H23"/>
  <sheetViews>
    <sheetView showGridLines="0" zoomScale="210" zoomScaleNormal="210" workbookViewId="0">
      <selection sqref="A1:A3"/>
    </sheetView>
  </sheetViews>
  <sheetFormatPr baseColWidth="10" defaultRowHeight="16" x14ac:dyDescent="0.2"/>
  <cols>
    <col min="1" max="1" width="2.33203125" customWidth="1"/>
    <col min="2" max="2" width="6.5" bestFit="1" customWidth="1"/>
    <col min="3" max="3" width="6.1640625" bestFit="1" customWidth="1"/>
    <col min="4" max="4" width="12.1640625" bestFit="1" customWidth="1"/>
    <col min="5" max="5" width="13.6640625" bestFit="1" customWidth="1"/>
    <col min="6" max="6" width="11" bestFit="1" customWidth="1"/>
    <col min="7" max="8" width="12.1640625" bestFit="1" customWidth="1"/>
  </cols>
  <sheetData>
    <row r="1" spans="1:8" x14ac:dyDescent="0.2">
      <c r="A1" s="6" t="s">
        <v>39</v>
      </c>
    </row>
    <row r="2" spans="1:8" x14ac:dyDescent="0.2">
      <c r="A2" s="6" t="s">
        <v>71</v>
      </c>
    </row>
    <row r="3" spans="1:8" x14ac:dyDescent="0.2">
      <c r="A3" s="6" t="s">
        <v>94</v>
      </c>
    </row>
    <row r="6" spans="1:8" ht="17" thickBot="1" x14ac:dyDescent="0.25">
      <c r="A6" t="s">
        <v>20</v>
      </c>
    </row>
    <row r="7" spans="1:8" x14ac:dyDescent="0.2">
      <c r="B7" s="12"/>
      <c r="C7" s="12"/>
      <c r="D7" s="12" t="s">
        <v>41</v>
      </c>
      <c r="E7" s="12" t="s">
        <v>43</v>
      </c>
      <c r="F7" s="12" t="s">
        <v>45</v>
      </c>
      <c r="G7" s="12" t="s">
        <v>47</v>
      </c>
      <c r="H7" s="12" t="s">
        <v>47</v>
      </c>
    </row>
    <row r="8" spans="1:8" ht="17" thickBot="1" x14ac:dyDescent="0.25">
      <c r="B8" s="13" t="s">
        <v>16</v>
      </c>
      <c r="C8" s="13" t="s">
        <v>17</v>
      </c>
      <c r="D8" s="13" t="s">
        <v>42</v>
      </c>
      <c r="E8" s="13" t="s">
        <v>44</v>
      </c>
      <c r="F8" s="13" t="s">
        <v>46</v>
      </c>
      <c r="G8" s="13" t="s">
        <v>48</v>
      </c>
      <c r="H8" s="13" t="s">
        <v>49</v>
      </c>
    </row>
    <row r="9" spans="1:8" x14ac:dyDescent="0.2">
      <c r="B9" s="9" t="s">
        <v>78</v>
      </c>
      <c r="C9" s="9" t="s">
        <v>0</v>
      </c>
      <c r="D9" s="9">
        <v>160</v>
      </c>
      <c r="E9" s="9">
        <v>0</v>
      </c>
      <c r="F9" s="9">
        <v>30</v>
      </c>
      <c r="G9" s="9">
        <v>1.7500000000000004</v>
      </c>
      <c r="H9" s="9">
        <v>1.1657341758564142E-15</v>
      </c>
    </row>
    <row r="10" spans="1:8" x14ac:dyDescent="0.2">
      <c r="B10" s="9" t="s">
        <v>79</v>
      </c>
      <c r="C10" s="9" t="s">
        <v>1</v>
      </c>
      <c r="D10" s="9">
        <v>0</v>
      </c>
      <c r="E10" s="9">
        <v>-12</v>
      </c>
      <c r="F10" s="9">
        <v>45</v>
      </c>
      <c r="G10" s="9">
        <v>12</v>
      </c>
      <c r="H10" s="9">
        <v>1E+30</v>
      </c>
    </row>
    <row r="11" spans="1:8" x14ac:dyDescent="0.2">
      <c r="B11" s="9" t="s">
        <v>80</v>
      </c>
      <c r="C11" s="9" t="s">
        <v>67</v>
      </c>
      <c r="D11" s="9">
        <v>0</v>
      </c>
      <c r="E11" s="9">
        <v>-9.9920072216264089E-16</v>
      </c>
      <c r="F11" s="9">
        <v>24</v>
      </c>
      <c r="G11" s="9">
        <v>9.9920072216264089E-16</v>
      </c>
      <c r="H11" s="9">
        <v>1E+30</v>
      </c>
    </row>
    <row r="12" spans="1:8" x14ac:dyDescent="0.2">
      <c r="B12" s="9" t="s">
        <v>81</v>
      </c>
      <c r="C12" s="9" t="s">
        <v>68</v>
      </c>
      <c r="D12" s="9">
        <v>0</v>
      </c>
      <c r="E12" s="9">
        <v>-1.0000000000000004</v>
      </c>
      <c r="F12" s="9">
        <v>26</v>
      </c>
      <c r="G12" s="9">
        <v>1.0000000000000004</v>
      </c>
      <c r="H12" s="9">
        <v>1E+30</v>
      </c>
    </row>
    <row r="13" spans="1:8" x14ac:dyDescent="0.2">
      <c r="B13" s="9" t="s">
        <v>82</v>
      </c>
      <c r="C13" s="9" t="s">
        <v>69</v>
      </c>
      <c r="D13" s="9">
        <v>520</v>
      </c>
      <c r="E13" s="9">
        <v>0</v>
      </c>
      <c r="F13" s="9">
        <v>24</v>
      </c>
      <c r="G13" s="9">
        <v>2.3314683517128276E-15</v>
      </c>
      <c r="H13" s="9">
        <v>0.43750000000000011</v>
      </c>
    </row>
    <row r="14" spans="1:8" ht="17" thickBot="1" x14ac:dyDescent="0.25">
      <c r="B14" s="7" t="s">
        <v>83</v>
      </c>
      <c r="C14" s="7" t="s">
        <v>70</v>
      </c>
      <c r="D14" s="7">
        <v>7.1054273576010019E-15</v>
      </c>
      <c r="E14" s="7">
        <v>0</v>
      </c>
      <c r="F14" s="7">
        <v>30</v>
      </c>
      <c r="G14" s="7">
        <v>2.8000000000000012</v>
      </c>
      <c r="H14" s="7">
        <v>3.4972025275692431E-15</v>
      </c>
    </row>
    <row r="16" spans="1:8" ht="17" thickBot="1" x14ac:dyDescent="0.25">
      <c r="A16" t="s">
        <v>22</v>
      </c>
    </row>
    <row r="17" spans="2:8" x14ac:dyDescent="0.2">
      <c r="B17" s="12"/>
      <c r="C17" s="12"/>
      <c r="D17" s="12" t="s">
        <v>41</v>
      </c>
      <c r="E17" s="12" t="s">
        <v>50</v>
      </c>
      <c r="F17" s="12" t="s">
        <v>52</v>
      </c>
      <c r="G17" s="12" t="s">
        <v>47</v>
      </c>
      <c r="H17" s="12" t="s">
        <v>47</v>
      </c>
    </row>
    <row r="18" spans="2:8" ht="17" thickBot="1" x14ac:dyDescent="0.25">
      <c r="B18" s="13" t="s">
        <v>16</v>
      </c>
      <c r="C18" s="13" t="s">
        <v>17</v>
      </c>
      <c r="D18" s="13" t="s">
        <v>42</v>
      </c>
      <c r="E18" s="13" t="s">
        <v>51</v>
      </c>
      <c r="F18" s="13" t="s">
        <v>53</v>
      </c>
      <c r="G18" s="13" t="s">
        <v>48</v>
      </c>
      <c r="H18" s="13" t="s">
        <v>49</v>
      </c>
    </row>
    <row r="19" spans="2:8" x14ac:dyDescent="0.2">
      <c r="B19" s="9" t="s">
        <v>84</v>
      </c>
      <c r="C19" s="9"/>
      <c r="D19" s="9">
        <v>1200</v>
      </c>
      <c r="E19" s="9">
        <v>3</v>
      </c>
      <c r="F19" s="9">
        <v>1200</v>
      </c>
      <c r="G19" s="9">
        <v>3.3158661002138011E-14</v>
      </c>
      <c r="H19" s="9">
        <v>267.27272727272725</v>
      </c>
    </row>
    <row r="20" spans="2:8" x14ac:dyDescent="0.2">
      <c r="B20" s="9" t="s">
        <v>86</v>
      </c>
      <c r="C20" s="9"/>
      <c r="D20" s="9">
        <v>1160</v>
      </c>
      <c r="E20" s="9">
        <v>3</v>
      </c>
      <c r="F20" s="9">
        <v>1160</v>
      </c>
      <c r="G20" s="9">
        <v>9.9475983006414026E-14</v>
      </c>
      <c r="H20" s="9">
        <v>559.99999999999989</v>
      </c>
    </row>
    <row r="21" spans="2:8" x14ac:dyDescent="0.2">
      <c r="B21" s="9" t="s">
        <v>88</v>
      </c>
      <c r="C21" s="9"/>
      <c r="D21" s="9">
        <v>520</v>
      </c>
      <c r="E21" s="9">
        <v>0</v>
      </c>
      <c r="F21" s="9">
        <v>1780</v>
      </c>
      <c r="G21" s="9">
        <v>1E+30</v>
      </c>
      <c r="H21" s="9">
        <v>1260</v>
      </c>
    </row>
    <row r="22" spans="2:8" x14ac:dyDescent="0.2">
      <c r="B22" s="9" t="s">
        <v>90</v>
      </c>
      <c r="C22" s="9"/>
      <c r="D22" s="9">
        <v>840</v>
      </c>
      <c r="E22" s="9">
        <v>0</v>
      </c>
      <c r="F22" s="9">
        <v>1050</v>
      </c>
      <c r="G22" s="9">
        <v>1E+30</v>
      </c>
      <c r="H22" s="9">
        <v>209.99999999999997</v>
      </c>
    </row>
    <row r="23" spans="2:8" ht="17" thickBot="1" x14ac:dyDescent="0.25">
      <c r="B23" s="7" t="s">
        <v>92</v>
      </c>
      <c r="C23" s="7"/>
      <c r="D23" s="7">
        <v>1360</v>
      </c>
      <c r="E23" s="7">
        <v>7.5</v>
      </c>
      <c r="F23" s="7">
        <v>1360</v>
      </c>
      <c r="G23" s="7">
        <v>167.99999999999994</v>
      </c>
      <c r="H23" s="7">
        <v>2.8421709430404007E-14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FBFA-AEBF-914B-B139-212DF883EC4D}">
  <dimension ref="A1:J18"/>
  <sheetViews>
    <sheetView showGridLines="0" workbookViewId="0">
      <selection sqref="A1:A3"/>
    </sheetView>
  </sheetViews>
  <sheetFormatPr baseColWidth="10" defaultRowHeight="16" x14ac:dyDescent="0.2"/>
  <cols>
    <col min="1" max="1" width="2.33203125" customWidth="1"/>
    <col min="2" max="2" width="5.1640625" bestFit="1" customWidth="1"/>
    <col min="3" max="3" width="8.5" bestFit="1" customWidth="1"/>
    <col min="4" max="4" width="12.1640625" bestFit="1" customWidth="1"/>
    <col min="5" max="5" width="2.33203125" customWidth="1"/>
    <col min="6" max="6" width="8.1640625" bestFit="1" customWidth="1"/>
    <col min="7" max="7" width="8.83203125" bestFit="1" customWidth="1"/>
    <col min="8" max="8" width="2.33203125" customWidth="1"/>
    <col min="9" max="9" width="9" bestFit="1" customWidth="1"/>
    <col min="10" max="10" width="8.83203125" bestFit="1" customWidth="1"/>
  </cols>
  <sheetData>
    <row r="1" spans="1:10" x14ac:dyDescent="0.2">
      <c r="A1" s="6" t="s">
        <v>54</v>
      </c>
    </row>
    <row r="2" spans="1:10" x14ac:dyDescent="0.2">
      <c r="A2" s="6" t="s">
        <v>71</v>
      </c>
    </row>
    <row r="3" spans="1:10" x14ac:dyDescent="0.2">
      <c r="A3" s="6" t="s">
        <v>95</v>
      </c>
    </row>
    <row r="5" spans="1:10" ht="17" thickBot="1" x14ac:dyDescent="0.25"/>
    <row r="6" spans="1:10" x14ac:dyDescent="0.2">
      <c r="B6" s="12"/>
      <c r="C6" s="12" t="s">
        <v>45</v>
      </c>
      <c r="D6" s="12"/>
    </row>
    <row r="7" spans="1:10" ht="17" thickBot="1" x14ac:dyDescent="0.25">
      <c r="B7" s="13" t="s">
        <v>16</v>
      </c>
      <c r="C7" s="13" t="s">
        <v>17</v>
      </c>
      <c r="D7" s="13" t="s">
        <v>42</v>
      </c>
    </row>
    <row r="8" spans="1:10" ht="17" thickBot="1" x14ac:dyDescent="0.25">
      <c r="B8" s="7" t="s">
        <v>77</v>
      </c>
      <c r="C8" s="7"/>
      <c r="D8" s="10">
        <v>17280</v>
      </c>
    </row>
    <row r="10" spans="1:10" ht="17" thickBot="1" x14ac:dyDescent="0.25"/>
    <row r="11" spans="1:10" x14ac:dyDescent="0.2">
      <c r="B11" s="12"/>
      <c r="C11" s="12" t="s">
        <v>56</v>
      </c>
      <c r="D11" s="12"/>
      <c r="F11" s="12" t="s">
        <v>57</v>
      </c>
      <c r="G11" s="12" t="s">
        <v>45</v>
      </c>
      <c r="I11" s="12" t="s">
        <v>60</v>
      </c>
      <c r="J11" s="12" t="s">
        <v>45</v>
      </c>
    </row>
    <row r="12" spans="1:10" ht="17" thickBot="1" x14ac:dyDescent="0.25">
      <c r="B12" s="13" t="s">
        <v>16</v>
      </c>
      <c r="C12" s="13" t="s">
        <v>17</v>
      </c>
      <c r="D12" s="13" t="s">
        <v>42</v>
      </c>
      <c r="F12" s="13" t="s">
        <v>58</v>
      </c>
      <c r="G12" s="13" t="s">
        <v>59</v>
      </c>
      <c r="I12" s="13" t="s">
        <v>58</v>
      </c>
      <c r="J12" s="13" t="s">
        <v>59</v>
      </c>
    </row>
    <row r="13" spans="1:10" x14ac:dyDescent="0.2">
      <c r="B13" s="9" t="s">
        <v>78</v>
      </c>
      <c r="C13" s="9" t="s">
        <v>0</v>
      </c>
      <c r="D13" s="11">
        <v>160</v>
      </c>
      <c r="F13" s="11">
        <v>0</v>
      </c>
      <c r="G13" s="11">
        <v>85</v>
      </c>
      <c r="I13" s="11">
        <v>250</v>
      </c>
      <c r="J13" s="11">
        <v>18835</v>
      </c>
    </row>
    <row r="14" spans="1:10" x14ac:dyDescent="0.2">
      <c r="B14" s="9" t="s">
        <v>79</v>
      </c>
      <c r="C14" s="9" t="s">
        <v>1</v>
      </c>
      <c r="D14" s="11">
        <v>0</v>
      </c>
      <c r="F14" s="11">
        <v>0</v>
      </c>
      <c r="G14" s="11">
        <v>110</v>
      </c>
      <c r="I14" s="11">
        <v>398.5</v>
      </c>
      <c r="J14" s="11">
        <v>20035</v>
      </c>
    </row>
    <row r="15" spans="1:10" x14ac:dyDescent="0.2">
      <c r="B15" s="9" t="s">
        <v>80</v>
      </c>
      <c r="C15" s="9" t="s">
        <v>67</v>
      </c>
      <c r="D15" s="11">
        <v>0</v>
      </c>
      <c r="F15" s="11">
        <v>0</v>
      </c>
      <c r="G15" s="11">
        <v>125</v>
      </c>
      <c r="I15" s="11">
        <v>597</v>
      </c>
      <c r="J15" s="11">
        <v>21020</v>
      </c>
    </row>
    <row r="16" spans="1:10" x14ac:dyDescent="0.2">
      <c r="B16" s="9" t="s">
        <v>81</v>
      </c>
      <c r="C16" s="9" t="s">
        <v>68</v>
      </c>
      <c r="D16" s="11">
        <v>0</v>
      </c>
      <c r="F16" s="11"/>
      <c r="G16" s="11"/>
      <c r="I16" s="11"/>
      <c r="J16" s="11"/>
    </row>
    <row r="17" spans="2:10" x14ac:dyDescent="0.2">
      <c r="B17" s="9" t="s">
        <v>82</v>
      </c>
      <c r="C17" s="9" t="s">
        <v>69</v>
      </c>
      <c r="D17" s="11">
        <v>520</v>
      </c>
      <c r="F17" s="11"/>
      <c r="G17" s="11"/>
      <c r="I17" s="11"/>
      <c r="J17" s="11"/>
    </row>
    <row r="18" spans="2:10" ht="17" thickBot="1" x14ac:dyDescent="0.25">
      <c r="B18" s="7" t="s">
        <v>83</v>
      </c>
      <c r="C18" s="7" t="s">
        <v>70</v>
      </c>
      <c r="D18" s="10">
        <v>7.1054273576010019E-15</v>
      </c>
      <c r="F18" s="10"/>
      <c r="G18" s="10"/>
      <c r="I18" s="10"/>
      <c r="J18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2A74-A5E1-C349-81A5-B9C2F1DA9112}">
  <dimension ref="D3:L13"/>
  <sheetViews>
    <sheetView tabSelected="1" topLeftCell="B1" zoomScale="160" zoomScaleNormal="160" workbookViewId="0">
      <selection activeCell="M14" sqref="M14"/>
    </sheetView>
  </sheetViews>
  <sheetFormatPr baseColWidth="10" defaultRowHeight="16" x14ac:dyDescent="0.2"/>
  <cols>
    <col min="4" max="4" width="4.1640625" bestFit="1" customWidth="1"/>
    <col min="5" max="7" width="3.1640625" bestFit="1" customWidth="1"/>
    <col min="8" max="8" width="4.1640625" bestFit="1" customWidth="1"/>
    <col min="9" max="9" width="3.1640625" bestFit="1" customWidth="1"/>
    <col min="10" max="10" width="5.1640625" bestFit="1" customWidth="1"/>
    <col min="11" max="11" width="3.6640625" bestFit="1" customWidth="1"/>
    <col min="12" max="12" width="6.1640625" bestFit="1" customWidth="1"/>
  </cols>
  <sheetData>
    <row r="3" spans="4:12" x14ac:dyDescent="0.2">
      <c r="D3" t="s">
        <v>0</v>
      </c>
      <c r="E3" t="s">
        <v>1</v>
      </c>
      <c r="F3" t="s">
        <v>67</v>
      </c>
      <c r="G3" t="s">
        <v>68</v>
      </c>
      <c r="H3" t="s">
        <v>69</v>
      </c>
      <c r="I3" t="s">
        <v>70</v>
      </c>
    </row>
    <row r="5" spans="4:12" x14ac:dyDescent="0.2">
      <c r="D5" s="1">
        <v>30</v>
      </c>
      <c r="E5" s="1">
        <v>45</v>
      </c>
      <c r="F5" s="1">
        <v>24</v>
      </c>
      <c r="G5" s="1">
        <v>26</v>
      </c>
      <c r="H5" s="1">
        <v>24</v>
      </c>
      <c r="I5" s="1">
        <v>30</v>
      </c>
      <c r="L5" s="5">
        <f>SUMPRODUCT(D5:I5,D13:I13)</f>
        <v>17280</v>
      </c>
    </row>
    <row r="7" spans="4:12" x14ac:dyDescent="0.2">
      <c r="D7" s="3">
        <v>1</v>
      </c>
      <c r="E7" s="3">
        <v>4</v>
      </c>
      <c r="F7" s="3">
        <v>0</v>
      </c>
      <c r="G7" s="3">
        <v>4</v>
      </c>
      <c r="H7" s="3">
        <v>2</v>
      </c>
      <c r="I7" s="3">
        <v>0</v>
      </c>
      <c r="J7">
        <f>SUMPRODUCT(D7:I7,D$13:I$13)</f>
        <v>1200</v>
      </c>
      <c r="K7" t="s">
        <v>3</v>
      </c>
      <c r="L7" s="2">
        <v>1200</v>
      </c>
    </row>
    <row r="8" spans="4:12" x14ac:dyDescent="0.2">
      <c r="D8" s="3">
        <v>4</v>
      </c>
      <c r="E8" s="3">
        <v>5</v>
      </c>
      <c r="F8" s="3">
        <v>3</v>
      </c>
      <c r="G8" s="3">
        <v>0</v>
      </c>
      <c r="H8" s="3">
        <v>1</v>
      </c>
      <c r="I8" s="3">
        <v>0</v>
      </c>
      <c r="J8">
        <f t="shared" ref="J8:J11" si="0">SUMPRODUCT(D8:I8,D$13:I$13)</f>
        <v>1160</v>
      </c>
      <c r="K8" t="s">
        <v>2</v>
      </c>
      <c r="L8" s="2">
        <v>1160</v>
      </c>
    </row>
    <row r="9" spans="4:12" x14ac:dyDescent="0.2">
      <c r="D9" s="3">
        <v>0</v>
      </c>
      <c r="E9" s="3">
        <v>3</v>
      </c>
      <c r="F9" s="3">
        <v>8</v>
      </c>
      <c r="G9" s="3">
        <v>0</v>
      </c>
      <c r="H9" s="3">
        <v>1</v>
      </c>
      <c r="I9" s="3">
        <v>0</v>
      </c>
      <c r="J9">
        <f t="shared" si="0"/>
        <v>520</v>
      </c>
      <c r="K9" t="s">
        <v>2</v>
      </c>
      <c r="L9" s="2">
        <v>1780</v>
      </c>
    </row>
    <row r="10" spans="4:12" x14ac:dyDescent="0.2">
      <c r="D10" s="3">
        <v>2</v>
      </c>
      <c r="E10" s="3">
        <v>0</v>
      </c>
      <c r="F10" s="3">
        <v>1</v>
      </c>
      <c r="G10" s="3">
        <v>2</v>
      </c>
      <c r="H10" s="3">
        <v>1</v>
      </c>
      <c r="I10" s="3">
        <v>5</v>
      </c>
      <c r="J10">
        <f t="shared" si="0"/>
        <v>840</v>
      </c>
      <c r="K10" t="s">
        <v>2</v>
      </c>
      <c r="L10" s="2">
        <v>1050</v>
      </c>
    </row>
    <row r="11" spans="4:12" x14ac:dyDescent="0.2">
      <c r="D11" s="3">
        <v>2</v>
      </c>
      <c r="E11" s="3">
        <v>4</v>
      </c>
      <c r="F11" s="3">
        <v>2</v>
      </c>
      <c r="G11" s="3">
        <v>2</v>
      </c>
      <c r="H11" s="3">
        <v>2</v>
      </c>
      <c r="I11" s="3">
        <v>4</v>
      </c>
      <c r="J11">
        <f t="shared" si="0"/>
        <v>1360</v>
      </c>
      <c r="K11" t="s">
        <v>2</v>
      </c>
      <c r="L11" s="2">
        <v>1360</v>
      </c>
    </row>
    <row r="13" spans="4:12" x14ac:dyDescent="0.2">
      <c r="D13" s="4">
        <v>160</v>
      </c>
      <c r="E13" s="4">
        <v>0</v>
      </c>
      <c r="F13" s="4">
        <v>0</v>
      </c>
      <c r="G13" s="4">
        <v>0</v>
      </c>
      <c r="H13" s="4">
        <v>520</v>
      </c>
      <c r="I13" s="4">
        <v>7.1054273576010019E-15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Rapporto valori 1</vt:lpstr>
      <vt:lpstr>Rapporto sensibilità 1</vt:lpstr>
      <vt:lpstr>Rapporto limiti 1</vt:lpstr>
      <vt:lpstr>Rapporto valori 2</vt:lpstr>
      <vt:lpstr>Foglio1</vt:lpstr>
      <vt:lpstr>Rapporto valori 3</vt:lpstr>
      <vt:lpstr>Rapporto sensibilità 2</vt:lpstr>
      <vt:lpstr>Rapporto limiti 2</vt:lpstr>
      <vt:lpstr>Foglio6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2021-03-19T10:13:16Z</dcterms:created>
  <dcterms:modified xsi:type="dcterms:W3CDTF">2021-03-19T12:06:07Z</dcterms:modified>
</cp:coreProperties>
</file>