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2bc48012f8ac6a/Desktop/"/>
    </mc:Choice>
  </mc:AlternateContent>
  <xr:revisionPtr revIDLastSave="46" documentId="8_{4EEF59CB-EF00-4F75-8B6D-3E8DCDB395DA}" xr6:coauthVersionLast="46" xr6:coauthVersionMax="46" xr10:uidLastSave="{386A44BD-1E68-4946-8E56-6B6946E22A84}"/>
  <bookViews>
    <workbookView xWindow="-120" yWindow="-120" windowWidth="20730" windowHeight="11160" activeTab="2" xr2:uid="{A866F305-7F00-4D23-ABC1-696208CB8E1E}"/>
  </bookViews>
  <sheets>
    <sheet name="4" sheetId="1" r:id="rId1"/>
    <sheet name="5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11" i="3"/>
  <c r="M8" i="3"/>
  <c r="M6" i="3"/>
  <c r="D2" i="3"/>
  <c r="F7" i="2"/>
  <c r="I4" i="2"/>
  <c r="G2" i="2"/>
  <c r="F12" i="3" l="1"/>
</calcChain>
</file>

<file path=xl/sharedStrings.xml><?xml version="1.0" encoding="utf-8"?>
<sst xmlns="http://schemas.openxmlformats.org/spreadsheetml/2006/main" count="76" uniqueCount="71">
  <si>
    <t xml:space="preserve">art.2424 c.c. </t>
  </si>
  <si>
    <t xml:space="preserve">B) Immobilizzazioni </t>
  </si>
  <si>
    <t>I. Immateriali</t>
  </si>
  <si>
    <t>1. costi d'impianto e di ampliamento</t>
  </si>
  <si>
    <t>2. costi di sviluppo</t>
  </si>
  <si>
    <t>3. diritti di brevetto industriale e diritti di utilizzazione delle opere dell'ingegno</t>
  </si>
  <si>
    <t>4. concessioni, licenze, marchi e diritti simili</t>
  </si>
  <si>
    <t>5. avviamento</t>
  </si>
  <si>
    <t>6. immobilizzazioni in corso ed acconti</t>
  </si>
  <si>
    <t>7. Altre</t>
  </si>
  <si>
    <t>II. Materiali</t>
  </si>
  <si>
    <t xml:space="preserve">1. Terreni e fabbricati </t>
  </si>
  <si>
    <t xml:space="preserve">2. Impianti e macchinari </t>
  </si>
  <si>
    <t>3. attrezzature industriali e commerciali</t>
  </si>
  <si>
    <t>4. altri beni</t>
  </si>
  <si>
    <t>5. immobilizzazioni in corso ed acconti</t>
  </si>
  <si>
    <t>III. Finanziarie</t>
  </si>
  <si>
    <t>1. partecipazioni in:</t>
  </si>
  <si>
    <t>a) imprese controllate</t>
  </si>
  <si>
    <t>b) collegate</t>
  </si>
  <si>
    <t xml:space="preserve">c) controllanti </t>
  </si>
  <si>
    <t>d) imprese sottoposte al controllo delle controllanti</t>
  </si>
  <si>
    <t>d-bis) altre imprese</t>
  </si>
  <si>
    <t>2. crediti:</t>
  </si>
  <si>
    <t>a) verso imprese controllate</t>
  </si>
  <si>
    <t>b) verso imprese collegate</t>
  </si>
  <si>
    <t>d) verso imprese sottoposte al controllo delle controllanti</t>
  </si>
  <si>
    <t xml:space="preserve">c) verso controllanti </t>
  </si>
  <si>
    <t>3. altri titoli</t>
  </si>
  <si>
    <t>4. strumenti finanziari derivati attivi</t>
  </si>
  <si>
    <t xml:space="preserve">Conto Economico </t>
  </si>
  <si>
    <t xml:space="preserve">plusvalenze da alienazioni e ripristini di valore precedentemente svalutate collocate nella posta A)5) altri ricavi e proventi. </t>
  </si>
  <si>
    <t>ripristini di valore: impairment test</t>
  </si>
  <si>
    <t>quote di ammortamento delle immobilizzazione immateriali e materiali collocate nelle voci B10a) e B10b)</t>
  </si>
  <si>
    <t>B 10 c) svalutazioni delle immobilizzazioni immateriali e materiali</t>
  </si>
  <si>
    <t>minusvalenze da alienazione collocate nella voce B14) oneri diversi di gestione.</t>
  </si>
  <si>
    <t>Sp in ipotesi di capitalizzazione</t>
  </si>
  <si>
    <t>B)I.2) costi di sviluppo al netto del fondo ammortamento</t>
  </si>
  <si>
    <t>B)II. 3)attrezzature industriali e commerciali al netto del fondo ammortamento</t>
  </si>
  <si>
    <t>Conto economico</t>
  </si>
  <si>
    <t xml:space="preserve">A)4) incrementi di immobilizzazioni per lavori interni </t>
  </si>
  <si>
    <t>B6) costi per materie prime, sussidiarie di consumo e di merci 100.000</t>
  </si>
  <si>
    <t>B7) costi per servizi: servizi esterni 40.000</t>
  </si>
  <si>
    <t>B9) costi per il personale: 90.000</t>
  </si>
  <si>
    <t>B10a) ammortamento delle immobilizzazioni immateriali: 25.000</t>
  </si>
  <si>
    <t>B10b) ammortamento delle immobilizzazioni materiali: 20.000</t>
  </si>
  <si>
    <t>B 14) oneri diversi di gestione: 70.000</t>
  </si>
  <si>
    <t>primo anno</t>
  </si>
  <si>
    <t>negli anni successivi</t>
  </si>
  <si>
    <t>BII. 3) attrezzature industriali e commerciali</t>
  </si>
  <si>
    <t xml:space="preserve">SP </t>
  </si>
  <si>
    <t>B.I.2) costi di sviluppo</t>
  </si>
  <si>
    <t xml:space="preserve">CE </t>
  </si>
  <si>
    <t>effetto sul risultato della mancata capitalizzazione dei costi di sviluppo</t>
  </si>
  <si>
    <t>decremento componente positivo di reddito non piu capitalizzato pari a 100.000</t>
  </si>
  <si>
    <t>decremento componente negativo di reddito 25.000</t>
  </si>
  <si>
    <t>effetto diminutivo netto pari a 100.000-25000 = 75.000</t>
  </si>
  <si>
    <t>cassa</t>
  </si>
  <si>
    <t>Metodo Diretto RF</t>
  </si>
  <si>
    <t xml:space="preserve">Ricavi </t>
  </si>
  <si>
    <t xml:space="preserve">Costi </t>
  </si>
  <si>
    <t>Flusso di cassa dell'attività operativa</t>
  </si>
  <si>
    <t>SP</t>
  </si>
  <si>
    <t>Crediti v/clienti</t>
  </si>
  <si>
    <t>Variazione positiva/negativa</t>
  </si>
  <si>
    <t>Variazione crediti commerciali</t>
  </si>
  <si>
    <t>Entrate</t>
  </si>
  <si>
    <t xml:space="preserve">Debiti v/fornitori </t>
  </si>
  <si>
    <t>Variazione dei debiti commerciali</t>
  </si>
  <si>
    <t xml:space="preserve">Uscite </t>
  </si>
  <si>
    <t>Entrate - Uscite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</si>
</sst>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4019-D29B-487D-9829-25E46E5D53D3}">
  <dimension ref="A1:N37"/>
  <sheetViews>
    <sheetView topLeftCell="A13" workbookViewId="0">
      <selection activeCell="A37" sqref="A37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3</v>
      </c>
    </row>
    <row r="5" spans="1:2" x14ac:dyDescent="0.25">
      <c r="A5" s="1" t="s">
        <v>4</v>
      </c>
      <c r="B5" s="1"/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9" spans="1:2" x14ac:dyDescent="0.25">
      <c r="A9" t="s">
        <v>8</v>
      </c>
    </row>
    <row r="10" spans="1:2" x14ac:dyDescent="0.25">
      <c r="A10" t="s">
        <v>9</v>
      </c>
    </row>
    <row r="11" spans="1:2" x14ac:dyDescent="0.25">
      <c r="A11" t="s">
        <v>10</v>
      </c>
    </row>
    <row r="12" spans="1:2" x14ac:dyDescent="0.25">
      <c r="A12" t="s">
        <v>11</v>
      </c>
    </row>
    <row r="13" spans="1:2" x14ac:dyDescent="0.25">
      <c r="A13" t="s">
        <v>12</v>
      </c>
    </row>
    <row r="14" spans="1:2" x14ac:dyDescent="0.25">
      <c r="A14" t="s">
        <v>13</v>
      </c>
    </row>
    <row r="15" spans="1:2" x14ac:dyDescent="0.25">
      <c r="A15" t="s">
        <v>14</v>
      </c>
    </row>
    <row r="16" spans="1:2" x14ac:dyDescent="0.25">
      <c r="A16" t="s">
        <v>15</v>
      </c>
    </row>
    <row r="17" spans="1:6" x14ac:dyDescent="0.25">
      <c r="A17" t="s">
        <v>16</v>
      </c>
    </row>
    <row r="18" spans="1:6" x14ac:dyDescent="0.25">
      <c r="A18" t="s">
        <v>17</v>
      </c>
    </row>
    <row r="19" spans="1:6" x14ac:dyDescent="0.25">
      <c r="A19" t="s">
        <v>18</v>
      </c>
    </row>
    <row r="20" spans="1:6" x14ac:dyDescent="0.25">
      <c r="A20" t="s">
        <v>19</v>
      </c>
    </row>
    <row r="21" spans="1:6" x14ac:dyDescent="0.25">
      <c r="A21" t="s">
        <v>20</v>
      </c>
    </row>
    <row r="22" spans="1:6" x14ac:dyDescent="0.25">
      <c r="A22" s="1" t="s">
        <v>21</v>
      </c>
      <c r="B22" s="1"/>
      <c r="C22" s="1"/>
      <c r="D22" s="1"/>
      <c r="E22" s="1"/>
      <c r="F22" s="1"/>
    </row>
    <row r="23" spans="1:6" x14ac:dyDescent="0.25">
      <c r="A23" t="s">
        <v>22</v>
      </c>
    </row>
    <row r="24" spans="1:6" x14ac:dyDescent="0.25">
      <c r="A24" t="s">
        <v>23</v>
      </c>
    </row>
    <row r="25" spans="1:6" x14ac:dyDescent="0.25">
      <c r="A25" t="s">
        <v>24</v>
      </c>
    </row>
    <row r="26" spans="1:6" x14ac:dyDescent="0.25">
      <c r="A26" t="s">
        <v>25</v>
      </c>
    </row>
    <row r="27" spans="1:6" x14ac:dyDescent="0.25">
      <c r="A27" t="s">
        <v>27</v>
      </c>
    </row>
    <row r="28" spans="1:6" x14ac:dyDescent="0.25">
      <c r="A28" s="1" t="s">
        <v>26</v>
      </c>
      <c r="B28" s="1"/>
      <c r="C28" s="1"/>
      <c r="D28" s="1"/>
      <c r="E28" s="1"/>
      <c r="F28" s="1"/>
    </row>
    <row r="29" spans="1:6" x14ac:dyDescent="0.25">
      <c r="A29" t="s">
        <v>22</v>
      </c>
    </row>
    <row r="30" spans="1:6" x14ac:dyDescent="0.25">
      <c r="A30" t="s">
        <v>28</v>
      </c>
    </row>
    <row r="31" spans="1:6" x14ac:dyDescent="0.25">
      <c r="A31" s="1" t="s">
        <v>29</v>
      </c>
      <c r="B31" s="1"/>
      <c r="C31" s="1"/>
      <c r="D31" s="1"/>
    </row>
    <row r="33" spans="1:14" x14ac:dyDescent="0.25">
      <c r="A33" t="s">
        <v>30</v>
      </c>
    </row>
    <row r="34" spans="1:14" x14ac:dyDescent="0.25">
      <c r="A34" t="s">
        <v>31</v>
      </c>
      <c r="N34" t="s">
        <v>32</v>
      </c>
    </row>
    <row r="35" spans="1:14" x14ac:dyDescent="0.25">
      <c r="A35" t="s">
        <v>33</v>
      </c>
    </row>
    <row r="36" spans="1:14" x14ac:dyDescent="0.25">
      <c r="A36" t="s">
        <v>34</v>
      </c>
    </row>
    <row r="37" spans="1:14" x14ac:dyDescent="0.25">
      <c r="A37" t="s">
        <v>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755D-B627-44A7-A892-3FA4C0F68AC1}">
  <dimension ref="A1:I26"/>
  <sheetViews>
    <sheetView topLeftCell="A12" zoomScale="166" zoomScaleNormal="166" workbookViewId="0">
      <selection activeCell="H24" sqref="H24"/>
    </sheetView>
  </sheetViews>
  <sheetFormatPr defaultRowHeight="15" x14ac:dyDescent="0.25"/>
  <sheetData>
    <row r="1" spans="1:9" x14ac:dyDescent="0.25">
      <c r="A1" t="s">
        <v>36</v>
      </c>
      <c r="D1" t="s">
        <v>47</v>
      </c>
    </row>
    <row r="2" spans="1:9" x14ac:dyDescent="0.25">
      <c r="A2" t="s">
        <v>37</v>
      </c>
      <c r="G2">
        <f>100000-25%*100000</f>
        <v>75000</v>
      </c>
    </row>
    <row r="4" spans="1:9" x14ac:dyDescent="0.25">
      <c r="A4" t="s">
        <v>38</v>
      </c>
      <c r="I4">
        <f>200000-200000*10%</f>
        <v>180000</v>
      </c>
    </row>
    <row r="6" spans="1:9" x14ac:dyDescent="0.25">
      <c r="A6" t="s">
        <v>39</v>
      </c>
    </row>
    <row r="7" spans="1:9" x14ac:dyDescent="0.25">
      <c r="A7" t="s">
        <v>40</v>
      </c>
      <c r="F7">
        <f>100000+200000</f>
        <v>300000</v>
      </c>
    </row>
    <row r="8" spans="1:9" x14ac:dyDescent="0.25">
      <c r="A8" t="s">
        <v>41</v>
      </c>
    </row>
    <row r="9" spans="1:9" x14ac:dyDescent="0.25">
      <c r="A9" t="s">
        <v>42</v>
      </c>
    </row>
    <row r="10" spans="1:9" x14ac:dyDescent="0.25">
      <c r="A10" t="s">
        <v>43</v>
      </c>
    </row>
    <row r="11" spans="1:9" x14ac:dyDescent="0.25">
      <c r="A11" t="s">
        <v>44</v>
      </c>
    </row>
    <row r="12" spans="1:9" x14ac:dyDescent="0.25">
      <c r="A12" t="s">
        <v>45</v>
      </c>
    </row>
    <row r="13" spans="1:9" x14ac:dyDescent="0.25">
      <c r="A13" t="s">
        <v>46</v>
      </c>
    </row>
    <row r="15" spans="1:9" x14ac:dyDescent="0.25">
      <c r="A15" t="s">
        <v>48</v>
      </c>
    </row>
    <row r="16" spans="1:9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49</v>
      </c>
    </row>
    <row r="19" spans="1:1" x14ac:dyDescent="0.25">
      <c r="A19" t="s">
        <v>52</v>
      </c>
    </row>
    <row r="20" spans="1:1" x14ac:dyDescent="0.25">
      <c r="A20" t="s">
        <v>44</v>
      </c>
    </row>
    <row r="21" spans="1:1" x14ac:dyDescent="0.25">
      <c r="A21" t="s">
        <v>45</v>
      </c>
    </row>
    <row r="23" spans="1:1" x14ac:dyDescent="0.25">
      <c r="A23" t="s">
        <v>53</v>
      </c>
    </row>
    <row r="24" spans="1:1" x14ac:dyDescent="0.25">
      <c r="A24" t="s">
        <v>54</v>
      </c>
    </row>
    <row r="25" spans="1:1" x14ac:dyDescent="0.25">
      <c r="A25" t="s">
        <v>55</v>
      </c>
    </row>
    <row r="26" spans="1:1" x14ac:dyDescent="0.25">
      <c r="A2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8560-C06C-46C5-A1E0-C42910848F38}">
  <dimension ref="A1:M12"/>
  <sheetViews>
    <sheetView tabSelected="1" zoomScale="124" zoomScaleNormal="124" workbookViewId="0">
      <selection activeCell="K11" sqref="K11"/>
    </sheetView>
  </sheetViews>
  <sheetFormatPr defaultRowHeight="15" x14ac:dyDescent="0.25"/>
  <cols>
    <col min="5" max="5" width="30.42578125" customWidth="1"/>
  </cols>
  <sheetData>
    <row r="1" spans="1:13" x14ac:dyDescent="0.25">
      <c r="B1">
        <v>2020</v>
      </c>
      <c r="C1">
        <v>2019</v>
      </c>
    </row>
    <row r="2" spans="1:13" x14ac:dyDescent="0.25">
      <c r="A2" t="s">
        <v>57</v>
      </c>
      <c r="B2">
        <v>100</v>
      </c>
      <c r="C2">
        <v>50</v>
      </c>
      <c r="D2">
        <f>50</f>
        <v>50</v>
      </c>
    </row>
    <row r="4" spans="1:13" x14ac:dyDescent="0.25">
      <c r="B4" t="s">
        <v>58</v>
      </c>
      <c r="E4" t="s">
        <v>61</v>
      </c>
      <c r="J4" t="s">
        <v>62</v>
      </c>
    </row>
    <row r="5" spans="1:13" x14ac:dyDescent="0.25">
      <c r="B5">
        <v>2020</v>
      </c>
      <c r="F5">
        <v>2020</v>
      </c>
      <c r="K5">
        <v>2020</v>
      </c>
      <c r="L5">
        <v>2019</v>
      </c>
      <c r="M5" t="s">
        <v>64</v>
      </c>
    </row>
    <row r="6" spans="1:13" x14ac:dyDescent="0.25">
      <c r="A6" t="s">
        <v>59</v>
      </c>
      <c r="B6" s="2">
        <v>100000</v>
      </c>
      <c r="E6" t="s">
        <v>59</v>
      </c>
      <c r="F6" s="2">
        <v>100000</v>
      </c>
      <c r="J6" t="s">
        <v>63</v>
      </c>
      <c r="K6" s="2">
        <v>60000</v>
      </c>
      <c r="L6" s="2">
        <v>40000</v>
      </c>
      <c r="M6" s="2">
        <f>K6-L6</f>
        <v>20000</v>
      </c>
    </row>
    <row r="7" spans="1:13" x14ac:dyDescent="0.25">
      <c r="A7" t="s">
        <v>60</v>
      </c>
      <c r="B7" s="2">
        <v>40000</v>
      </c>
      <c r="E7" t="s">
        <v>65</v>
      </c>
      <c r="F7">
        <f>20000</f>
        <v>20000</v>
      </c>
    </row>
    <row r="8" spans="1:13" x14ac:dyDescent="0.25">
      <c r="E8" t="s">
        <v>66</v>
      </c>
      <c r="F8" s="2">
        <f>F6-F7</f>
        <v>80000</v>
      </c>
      <c r="J8" t="s">
        <v>67</v>
      </c>
      <c r="K8" s="2">
        <v>40000</v>
      </c>
      <c r="L8" s="2">
        <v>30000</v>
      </c>
      <c r="M8" s="2">
        <f>K8-L8</f>
        <v>10000</v>
      </c>
    </row>
    <row r="9" spans="1:13" x14ac:dyDescent="0.25">
      <c r="E9" t="s">
        <v>60</v>
      </c>
      <c r="F9" s="2">
        <v>40000</v>
      </c>
    </row>
    <row r="10" spans="1:13" x14ac:dyDescent="0.25">
      <c r="E10" t="s">
        <v>68</v>
      </c>
      <c r="F10" s="2">
        <v>-10000</v>
      </c>
    </row>
    <row r="11" spans="1:13" x14ac:dyDescent="0.25">
      <c r="E11" t="s">
        <v>69</v>
      </c>
      <c r="F11" s="2">
        <f>F9+F10</f>
        <v>30000</v>
      </c>
    </row>
    <row r="12" spans="1:13" x14ac:dyDescent="0.25">
      <c r="E12" t="s">
        <v>70</v>
      </c>
      <c r="F12" s="2">
        <f>F8-F11</f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4</vt:lpstr>
      <vt:lpstr>5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Domenico Corradetti</dc:creator>
  <cp:lastModifiedBy>Domenico Corradetti</cp:lastModifiedBy>
  <dcterms:created xsi:type="dcterms:W3CDTF">2021-03-16T10:04:06Z</dcterms:created>
  <dcterms:modified xsi:type="dcterms:W3CDTF">2021-03-16T11:48:14Z</dcterms:modified>
</cp:coreProperties>
</file>