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drawings/drawing3.xml" ContentType="application/vnd.openxmlformats-officedocument.drawing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ido/OneDrive - MIB Trieste School of Management/aa UNIVERSITA'/DIDATTICA/CORSI/ECONOMIA AZ GIURISPR/2021/"/>
    </mc:Choice>
  </mc:AlternateContent>
  <xr:revisionPtr revIDLastSave="0" documentId="13_ncr:1_{8E5885C8-B777-FB4E-9714-7EFC430B5F13}" xr6:coauthVersionLast="46" xr6:coauthVersionMax="46" xr10:uidLastSave="{00000000-0000-0000-0000-000000000000}"/>
  <bookViews>
    <workbookView xWindow="200" yWindow="460" windowWidth="27640" windowHeight="16820" activeTab="2" xr2:uid="{DE6337BC-C189-E147-8FE5-71242A27FFAA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3" l="1"/>
  <c r="C44" i="3"/>
  <c r="C40" i="3"/>
  <c r="C39" i="3"/>
  <c r="C38" i="3"/>
  <c r="G33" i="3"/>
  <c r="I33" i="3"/>
  <c r="I37" i="3"/>
  <c r="I43" i="3"/>
  <c r="G43" i="3"/>
  <c r="N38" i="3"/>
  <c r="G40" i="3"/>
  <c r="G30" i="3"/>
  <c r="H25" i="2"/>
  <c r="I6" i="2"/>
  <c r="H7" i="2"/>
  <c r="H6" i="2"/>
  <c r="H8" i="2" s="1"/>
  <c r="I12" i="2"/>
  <c r="I11" i="2"/>
  <c r="I10" i="2"/>
  <c r="B18" i="1"/>
</calcChain>
</file>

<file path=xl/sharedStrings.xml><?xml version="1.0" encoding="utf-8"?>
<sst xmlns="http://schemas.openxmlformats.org/spreadsheetml/2006/main" count="134" uniqueCount="104">
  <si>
    <t>input</t>
  </si>
  <si>
    <t xml:space="preserve">output </t>
  </si>
  <si>
    <t>RICAVI</t>
  </si>
  <si>
    <t>COSTI</t>
  </si>
  <si>
    <t>IASB</t>
  </si>
  <si>
    <t>international accounting standards board</t>
  </si>
  <si>
    <t xml:space="preserve">OIC </t>
  </si>
  <si>
    <t>EU</t>
  </si>
  <si>
    <t>valore produzione ottenuta nell'anno</t>
  </si>
  <si>
    <t>costo della produzione ott.</t>
  </si>
  <si>
    <t>A/S</t>
  </si>
  <si>
    <t>valore produzione venduta nell'anno</t>
  </si>
  <si>
    <t>costo della produzione venduta</t>
  </si>
  <si>
    <t>VPO</t>
  </si>
  <si>
    <t>CPO</t>
  </si>
  <si>
    <t>VPO: ricavi vendita // variazione nelle rim. Output</t>
  </si>
  <si>
    <t>RICAVI DI VENDITA</t>
  </si>
  <si>
    <t>COSTO DEL VENDUTO</t>
  </si>
  <si>
    <t>organismo italiano di contabilità</t>
  </si>
  <si>
    <t>IFRS</t>
  </si>
  <si>
    <t>international financial reporting standards</t>
  </si>
  <si>
    <t>ricavi di vendita</t>
  </si>
  <si>
    <t>variaz. delle rim.prodotti</t>
  </si>
  <si>
    <t>Ricavi di vendita (sales revenues)</t>
  </si>
  <si>
    <t>classificazione dei costi per natura</t>
  </si>
  <si>
    <t xml:space="preserve"> - materie prime</t>
  </si>
  <si>
    <t xml:space="preserve"> - servizi</t>
  </si>
  <si>
    <t xml:space="preserve"> - costo del personale</t>
  </si>
  <si>
    <t xml:space="preserve"> - ammortamento</t>
  </si>
  <si>
    <t xml:space="preserve"> - imposte e tasse</t>
  </si>
  <si>
    <t xml:space="preserve"> - interessi passivi</t>
  </si>
  <si>
    <t xml:space="preserve">RISULTATO </t>
  </si>
  <si>
    <t xml:space="preserve"> - imposte sul reddito</t>
  </si>
  <si>
    <t>RISULTATO NETTO</t>
  </si>
  <si>
    <t>classificazione dei costi per destinazione</t>
  </si>
  <si>
    <t xml:space="preserve"> - Costo di produz. del Venduto</t>
  </si>
  <si>
    <t xml:space="preserve"> - Costi di vendita</t>
  </si>
  <si>
    <r>
      <t xml:space="preserve"> </t>
    </r>
    <r>
      <rPr>
        <sz val="12"/>
        <color theme="4" tint="-0.249977111117893"/>
        <rFont val="Calibri"/>
        <family val="2"/>
        <scheme val="minor"/>
      </rPr>
      <t xml:space="preserve"> - Costi di amministr.</t>
    </r>
  </si>
  <si>
    <r>
      <t xml:space="preserve"> </t>
    </r>
    <r>
      <rPr>
        <sz val="12"/>
        <color theme="4" tint="-0.249977111117893"/>
        <rFont val="Calibri"/>
        <family val="2"/>
        <scheme val="minor"/>
      </rPr>
      <t xml:space="preserve"> - Costi generali</t>
    </r>
  </si>
  <si>
    <t xml:space="preserve"> - Interessi passivi</t>
  </si>
  <si>
    <t>RISULTATO</t>
  </si>
  <si>
    <t>ANNO 1</t>
  </si>
  <si>
    <t>ANNO 2</t>
  </si>
  <si>
    <t xml:space="preserve">VOLUME </t>
  </si>
  <si>
    <t>COSTO UNIT.</t>
  </si>
  <si>
    <t>PREZZO</t>
  </si>
  <si>
    <t>ricavi vendita</t>
  </si>
  <si>
    <t>variaz. rim.</t>
  </si>
  <si>
    <t xml:space="preserve"> - Costo p.o.</t>
  </si>
  <si>
    <t xml:space="preserve"> - costo venduto</t>
  </si>
  <si>
    <t xml:space="preserve">RICAVI: </t>
  </si>
  <si>
    <t>variazioni aument. di attività o variaz. diminutive di pass. Originate dalla gestione</t>
  </si>
  <si>
    <t xml:space="preserve">COSTO del VENDUTO: </t>
  </si>
  <si>
    <t>materie consumate</t>
  </si>
  <si>
    <t>energia impiegata</t>
  </si>
  <si>
    <t>ore lavoro utilizzate</t>
  </si>
  <si>
    <t>ammortam. Attrezzature di prod.</t>
  </si>
  <si>
    <t xml:space="preserve"> - RIM. FINALI</t>
  </si>
  <si>
    <t>RIM. INIZIALI</t>
  </si>
  <si>
    <t>anno 1</t>
  </si>
  <si>
    <t>RIM.</t>
  </si>
  <si>
    <t>anno 0</t>
  </si>
  <si>
    <t>ATTIVO</t>
  </si>
  <si>
    <t>PASS.+ NET.</t>
  </si>
  <si>
    <t>debiti</t>
  </si>
  <si>
    <t>PN</t>
  </si>
  <si>
    <t>VALORE DELLA PRODUZIONE</t>
  </si>
  <si>
    <t>PRODOTTI: destinati al mercato… o al magazzino</t>
  </si>
  <si>
    <t xml:space="preserve">SEMILAVORATI: in rimanenza </t>
  </si>
  <si>
    <t>IMMOBILIZZAZIONI PRODOTTE INTERNAMENTE</t>
  </si>
  <si>
    <t>1)</t>
  </si>
  <si>
    <t>Ricavi di vendita</t>
  </si>
  <si>
    <t>2)</t>
  </si>
  <si>
    <t xml:space="preserve">3) </t>
  </si>
  <si>
    <t xml:space="preserve">4) </t>
  </si>
  <si>
    <t>5)</t>
  </si>
  <si>
    <t>Altri proventi</t>
  </si>
  <si>
    <t>Incremento di immobilizzazioni prodotte internamente</t>
  </si>
  <si>
    <t xml:space="preserve">Variazione nelle rimanenze di prodotti finiti, semilavorati </t>
  </si>
  <si>
    <t>Rimanenza iniziale</t>
  </si>
  <si>
    <t>€</t>
  </si>
  <si>
    <t>Produzione (al costo)</t>
  </si>
  <si>
    <t>Vendita del 70% dei beni disponibili</t>
  </si>
  <si>
    <t>TOT. ATTIVO</t>
  </si>
  <si>
    <t>TOT. PASSIVO</t>
  </si>
  <si>
    <t>patrimonio netto</t>
  </si>
  <si>
    <t>rimanenze</t>
  </si>
  <si>
    <r>
      <t>stato patrimoniale T</t>
    </r>
    <r>
      <rPr>
        <sz val="8"/>
        <color theme="1"/>
        <rFont val="Calibri (Corpo)"/>
      </rPr>
      <t>0</t>
    </r>
  </si>
  <si>
    <r>
      <t>stato patrimoniale T</t>
    </r>
    <r>
      <rPr>
        <sz val="8"/>
        <color theme="1"/>
        <rFont val="Calibri (Corpo)"/>
      </rPr>
      <t>1</t>
    </r>
  </si>
  <si>
    <t>CONTO ECONOMICO</t>
  </si>
  <si>
    <t>VAL. PROD.</t>
  </si>
  <si>
    <t>Ricavi vend.</t>
  </si>
  <si>
    <t>Var. Rim.</t>
  </si>
  <si>
    <t xml:space="preserve"> - costi</t>
  </si>
  <si>
    <t>REDDITO</t>
  </si>
  <si>
    <r>
      <t>stato patrimoniale T</t>
    </r>
    <r>
      <rPr>
        <sz val="9"/>
        <color rgb="FF000000"/>
        <rFont val="Calibri (Corpo)"/>
      </rPr>
      <t>2</t>
    </r>
  </si>
  <si>
    <t>banca c/c</t>
  </si>
  <si>
    <t>TOTALE ATTIVO</t>
  </si>
  <si>
    <t xml:space="preserve"> - DEBITI</t>
  </si>
  <si>
    <t>PATRIMONIO NETTO</t>
  </si>
  <si>
    <t>PATRIMONIO NETTO FINALE:</t>
  </si>
  <si>
    <t>patrimonio netto iniziale</t>
  </si>
  <si>
    <t>risultato dell'esercizio (reddito)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</si>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</sst>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_-;\-* #,##0.00_-;_-* &quot;-&quot;??_-;_-@_-"/>
    <numFmt numFmtId="165" formatCode="_-* #,##0_-;\-* #,##0_-;_-* &quot;-&quot;??_-;_-@_-"/>
    <numFmt numFmtId="166" formatCode="_-* #,##0.00\ _€_-;\-* #,##0.00\ _€_-;_-* &quot;-&quot;??\ _€_-;_-@_-"/>
  </numFmts>
  <fonts count="1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 (Corpo)"/>
    </font>
    <font>
      <sz val="12"/>
      <color rgb="FF000000"/>
      <name val="Calibri"/>
      <family val="2"/>
      <scheme val="minor"/>
    </font>
    <font>
      <sz val="9"/>
      <color rgb="FF000000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6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0" applyFont="1"/>
    <xf numFmtId="0" fontId="4" fillId="0" borderId="7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0" fillId="0" borderId="8" xfId="0" applyBorder="1"/>
    <xf numFmtId="0" fontId="3" fillId="0" borderId="7" xfId="0" applyFont="1" applyBorder="1"/>
    <xf numFmtId="0" fontId="0" fillId="0" borderId="7" xfId="0" applyBorder="1"/>
    <xf numFmtId="0" fontId="6" fillId="0" borderId="8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4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13" xfId="0" applyFont="1" applyBorder="1"/>
    <xf numFmtId="0" fontId="0" fillId="0" borderId="12" xfId="0" applyBorder="1"/>
    <xf numFmtId="0" fontId="6" fillId="0" borderId="1" xfId="0" applyFont="1" applyBorder="1"/>
    <xf numFmtId="0" fontId="6" fillId="0" borderId="3" xfId="0" applyFont="1" applyBorder="1"/>
    <xf numFmtId="0" fontId="6" fillId="0" borderId="14" xfId="0" applyFont="1" applyBorder="1"/>
    <xf numFmtId="0" fontId="6" fillId="0" borderId="15" xfId="0" applyFont="1" applyBorder="1"/>
    <xf numFmtId="0" fontId="2" fillId="0" borderId="15" xfId="0" applyFont="1" applyBorder="1"/>
    <xf numFmtId="0" fontId="3" fillId="0" borderId="3" xfId="0" applyFont="1" applyBorder="1"/>
    <xf numFmtId="0" fontId="4" fillId="0" borderId="17" xfId="0" applyFont="1" applyBorder="1"/>
    <xf numFmtId="0" fontId="1" fillId="0" borderId="18" xfId="0" applyFont="1" applyBorder="1"/>
    <xf numFmtId="0" fontId="4" fillId="0" borderId="20" xfId="0" applyFont="1" applyBorder="1"/>
    <xf numFmtId="0" fontId="0" fillId="0" borderId="21" xfId="0" applyBorder="1"/>
    <xf numFmtId="0" fontId="6" fillId="0" borderId="17" xfId="0" applyFont="1" applyBorder="1"/>
    <xf numFmtId="0" fontId="2" fillId="0" borderId="16" xfId="0" applyFont="1" applyBorder="1"/>
    <xf numFmtId="0" fontId="6" fillId="0" borderId="20" xfId="0" applyFont="1" applyBorder="1"/>
    <xf numFmtId="0" fontId="2" fillId="0" borderId="19" xfId="0" applyFont="1" applyBorder="1"/>
    <xf numFmtId="0" fontId="0" fillId="0" borderId="22" xfId="0" applyBorder="1"/>
    <xf numFmtId="0" fontId="0" fillId="0" borderId="24" xfId="0" applyBorder="1"/>
    <xf numFmtId="0" fontId="0" fillId="0" borderId="23" xfId="0" applyBorder="1"/>
    <xf numFmtId="6" fontId="0" fillId="0" borderId="0" xfId="0" applyNumberFormat="1"/>
    <xf numFmtId="0" fontId="9" fillId="0" borderId="26" xfId="0" applyFont="1" applyBorder="1"/>
    <xf numFmtId="0" fontId="9" fillId="0" borderId="28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3" fillId="0" borderId="26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/>
    <xf numFmtId="0" fontId="3" fillId="0" borderId="27" xfId="0" applyFont="1" applyBorder="1"/>
    <xf numFmtId="0" fontId="3" fillId="0" borderId="3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30" xfId="0" applyFont="1" applyBorder="1"/>
    <xf numFmtId="43" fontId="0" fillId="0" borderId="0" xfId="1" applyFont="1"/>
    <xf numFmtId="165" fontId="1" fillId="0" borderId="31" xfId="1" applyNumberFormat="1" applyFont="1" applyBorder="1"/>
    <xf numFmtId="165" fontId="1" fillId="0" borderId="32" xfId="1" applyNumberFormat="1" applyFont="1" applyBorder="1"/>
    <xf numFmtId="165" fontId="1" fillId="0" borderId="25" xfId="1" applyNumberFormat="1" applyFont="1" applyBorder="1"/>
    <xf numFmtId="165" fontId="0" fillId="0" borderId="0" xfId="1" applyNumberFormat="1" applyFont="1"/>
    <xf numFmtId="165" fontId="3" fillId="0" borderId="31" xfId="1" applyNumberFormat="1" applyFont="1" applyBorder="1"/>
    <xf numFmtId="165" fontId="3" fillId="0" borderId="32" xfId="1" applyNumberFormat="1" applyFont="1" applyBorder="1"/>
    <xf numFmtId="165" fontId="3" fillId="0" borderId="25" xfId="1" applyNumberFormat="1" applyFont="1" applyBorder="1"/>
    <xf numFmtId="165" fontId="1" fillId="0" borderId="27" xfId="1" applyNumberFormat="1" applyFont="1" applyBorder="1"/>
    <xf numFmtId="165" fontId="1" fillId="0" borderId="24" xfId="1" applyNumberFormat="1" applyFont="1" applyBorder="1"/>
    <xf numFmtId="165" fontId="1" fillId="0" borderId="30" xfId="1" applyNumberFormat="1" applyFont="1" applyBorder="1"/>
    <xf numFmtId="165" fontId="3" fillId="0" borderId="27" xfId="1" applyNumberFormat="1" applyFont="1" applyBorder="1"/>
    <xf numFmtId="165" fontId="3" fillId="0" borderId="24" xfId="1" applyNumberFormat="1" applyFont="1" applyBorder="1"/>
    <xf numFmtId="165" fontId="3" fillId="0" borderId="30" xfId="1" applyNumberFormat="1" applyFont="1" applyBorder="1"/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9" xfId="0" applyBorder="1"/>
    <xf numFmtId="166" fontId="0" fillId="0" borderId="9" xfId="0" applyNumberFormat="1" applyBorder="1"/>
    <xf numFmtId="0" fontId="0" fillId="0" borderId="0" xfId="0" applyBorder="1"/>
    <xf numFmtId="0" fontId="3" fillId="0" borderId="9" xfId="0" applyFont="1" applyBorder="1"/>
    <xf numFmtId="0" fontId="3" fillId="0" borderId="0" xfId="0" applyFont="1" applyBorder="1"/>
    <xf numFmtId="0" fontId="3" fillId="0" borderId="33" xfId="0" applyFont="1" applyBorder="1"/>
    <xf numFmtId="165" fontId="3" fillId="0" borderId="0" xfId="1" applyNumberFormat="1" applyFont="1" applyBorder="1"/>
    <xf numFmtId="0" fontId="2" fillId="0" borderId="9" xfId="0" applyFont="1" applyBorder="1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12" fillId="0" borderId="0" xfId="0" applyFont="1"/>
    <xf numFmtId="0" fontId="12" fillId="0" borderId="3" xfId="0" applyFont="1" applyBorder="1"/>
    <xf numFmtId="0" fontId="12" fillId="0" borderId="12" xfId="0" applyFont="1" applyBorder="1"/>
    <xf numFmtId="0" fontId="12" fillId="0" borderId="8" xfId="0" applyFont="1" applyBorder="1" applyAlignment="1">
      <alignment horizontal="center"/>
    </xf>
    <xf numFmtId="0" fontId="0" fillId="0" borderId="20" xfId="0" applyBorder="1"/>
    <xf numFmtId="0" fontId="0" fillId="0" borderId="34" xfId="0" applyBorder="1"/>
    <xf numFmtId="0" fontId="12" fillId="2" borderId="20" xfId="0" applyFont="1" applyFill="1" applyBorder="1"/>
    <xf numFmtId="0" fontId="12" fillId="2" borderId="21" xfId="0" applyFont="1" applyFill="1" applyBorder="1"/>
    <xf numFmtId="0" fontId="12" fillId="2" borderId="34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ustomXml" Target="../ink/ink11.xml"/><Relationship Id="rId18" Type="http://schemas.openxmlformats.org/officeDocument/2006/relationships/image" Target="../media/image13.png"/><Relationship Id="rId3" Type="http://schemas.openxmlformats.org/officeDocument/2006/relationships/customXml" Target="../ink/ink6.xml"/><Relationship Id="rId7" Type="http://schemas.openxmlformats.org/officeDocument/2006/relationships/customXml" Target="../ink/ink8.xml"/><Relationship Id="rId12" Type="http://schemas.openxmlformats.org/officeDocument/2006/relationships/image" Target="../media/image10.png"/><Relationship Id="rId17" Type="http://schemas.openxmlformats.org/officeDocument/2006/relationships/customXml" Target="../ink/ink13.xml"/><Relationship Id="rId2" Type="http://schemas.openxmlformats.org/officeDocument/2006/relationships/image" Target="../media/image5.png"/><Relationship Id="rId16" Type="http://schemas.openxmlformats.org/officeDocument/2006/relationships/image" Target="../media/image12.png"/><Relationship Id="rId1" Type="http://schemas.openxmlformats.org/officeDocument/2006/relationships/customXml" Target="../ink/ink5.xml"/><Relationship Id="rId6" Type="http://schemas.openxmlformats.org/officeDocument/2006/relationships/image" Target="../media/image7.png"/><Relationship Id="rId11" Type="http://schemas.openxmlformats.org/officeDocument/2006/relationships/customXml" Target="../ink/ink10.xml"/><Relationship Id="rId5" Type="http://schemas.openxmlformats.org/officeDocument/2006/relationships/customXml" Target="../ink/ink7.xml"/><Relationship Id="rId15" Type="http://schemas.openxmlformats.org/officeDocument/2006/relationships/customXml" Target="../ink/ink12.xml"/><Relationship Id="rId10" Type="http://schemas.openxmlformats.org/officeDocument/2006/relationships/image" Target="../media/image9.png"/><Relationship Id="rId4" Type="http://schemas.openxmlformats.org/officeDocument/2006/relationships/image" Target="../media/image6.png"/><Relationship Id="rId9" Type="http://schemas.openxmlformats.org/officeDocument/2006/relationships/customXml" Target="../ink/ink9.xml"/><Relationship Id="rId1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customXml" Target="../ink/ink20.xml"/><Relationship Id="rId18" Type="http://schemas.openxmlformats.org/officeDocument/2006/relationships/image" Target="../media/image22.png"/><Relationship Id="rId26" Type="http://schemas.openxmlformats.org/officeDocument/2006/relationships/image" Target="../media/image26.png"/><Relationship Id="rId3" Type="http://schemas.openxmlformats.org/officeDocument/2006/relationships/customXml" Target="../ink/ink15.xml"/><Relationship Id="rId21" Type="http://schemas.openxmlformats.org/officeDocument/2006/relationships/customXml" Target="../ink/ink24.xml"/><Relationship Id="rId7" Type="http://schemas.openxmlformats.org/officeDocument/2006/relationships/customXml" Target="../ink/ink17.xml"/><Relationship Id="rId12" Type="http://schemas.openxmlformats.org/officeDocument/2006/relationships/image" Target="../media/image19.png"/><Relationship Id="rId17" Type="http://schemas.openxmlformats.org/officeDocument/2006/relationships/customXml" Target="../ink/ink22.xml"/><Relationship Id="rId25" Type="http://schemas.openxmlformats.org/officeDocument/2006/relationships/customXml" Target="../ink/ink26.xml"/><Relationship Id="rId2" Type="http://schemas.openxmlformats.org/officeDocument/2006/relationships/image" Target="../media/image14.png"/><Relationship Id="rId16" Type="http://schemas.openxmlformats.org/officeDocument/2006/relationships/image" Target="../media/image21.png"/><Relationship Id="rId20" Type="http://schemas.openxmlformats.org/officeDocument/2006/relationships/image" Target="../media/image23.png"/><Relationship Id="rId29" Type="http://schemas.openxmlformats.org/officeDocument/2006/relationships/customXml" Target="../ink/ink28.xml"/><Relationship Id="rId1" Type="http://schemas.openxmlformats.org/officeDocument/2006/relationships/customXml" Target="../ink/ink14.xml"/><Relationship Id="rId6" Type="http://schemas.openxmlformats.org/officeDocument/2006/relationships/image" Target="../media/image16.png"/><Relationship Id="rId11" Type="http://schemas.openxmlformats.org/officeDocument/2006/relationships/customXml" Target="../ink/ink19.xml"/><Relationship Id="rId24" Type="http://schemas.openxmlformats.org/officeDocument/2006/relationships/image" Target="../media/image25.png"/><Relationship Id="rId32" Type="http://schemas.openxmlformats.org/officeDocument/2006/relationships/image" Target="../media/image29.png"/><Relationship Id="rId5" Type="http://schemas.openxmlformats.org/officeDocument/2006/relationships/customXml" Target="../ink/ink16.xml"/><Relationship Id="rId15" Type="http://schemas.openxmlformats.org/officeDocument/2006/relationships/customXml" Target="../ink/ink21.xml"/><Relationship Id="rId23" Type="http://schemas.openxmlformats.org/officeDocument/2006/relationships/customXml" Target="../ink/ink25.xml"/><Relationship Id="rId28" Type="http://schemas.openxmlformats.org/officeDocument/2006/relationships/image" Target="../media/image27.png"/><Relationship Id="rId10" Type="http://schemas.openxmlformats.org/officeDocument/2006/relationships/image" Target="../media/image18.png"/><Relationship Id="rId19" Type="http://schemas.openxmlformats.org/officeDocument/2006/relationships/customXml" Target="../ink/ink23.xml"/><Relationship Id="rId31" Type="http://schemas.openxmlformats.org/officeDocument/2006/relationships/customXml" Target="../ink/ink29.xml"/><Relationship Id="rId4" Type="http://schemas.openxmlformats.org/officeDocument/2006/relationships/image" Target="../media/image15.png"/><Relationship Id="rId9" Type="http://schemas.openxmlformats.org/officeDocument/2006/relationships/customXml" Target="../ink/ink18.xml"/><Relationship Id="rId14" Type="http://schemas.openxmlformats.org/officeDocument/2006/relationships/image" Target="../media/image20.png"/><Relationship Id="rId22" Type="http://schemas.openxmlformats.org/officeDocument/2006/relationships/image" Target="../media/image24.png"/><Relationship Id="rId27" Type="http://schemas.openxmlformats.org/officeDocument/2006/relationships/customXml" Target="../ink/ink27.xml"/><Relationship Id="rId30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606975</xdr:colOff>
      <xdr:row>4</xdr:row>
      <xdr:rowOff>158199</xdr:rowOff>
    </xdr:from>
    <xdr:to>
      <xdr:col>2</xdr:col>
      <xdr:colOff>211720</xdr:colOff>
      <xdr:row>5</xdr:row>
      <xdr:rowOff>155188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7051A53C-AC4F-F345-9606-A08803F543F2}"/>
                </a:ext>
              </a:extLst>
            </xdr14:cNvPr>
            <xdr14:cNvContentPartPr/>
          </xdr14:nvContentPartPr>
          <xdr14:nvPr macro=""/>
          <xdr14:xfrm>
            <a:off x="1876975" y="977257"/>
            <a:ext cx="1132426" cy="199453"/>
          </xdr14:xfrm>
        </xdr:contentPart>
      </mc:Choice>
      <mc:Fallback xmlns=""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7051A53C-AC4F-F345-9606-A08803F543F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68361" y="968490"/>
              <a:ext cx="1150014" cy="21735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562345</xdr:colOff>
      <xdr:row>4</xdr:row>
      <xdr:rowOff>140811</xdr:rowOff>
    </xdr:from>
    <xdr:to>
      <xdr:col>4</xdr:col>
      <xdr:colOff>522364</xdr:colOff>
      <xdr:row>5</xdr:row>
      <xdr:rowOff>119080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713C2002-B0E7-E043-A440-E439BF895C59}"/>
                </a:ext>
              </a:extLst>
            </xdr14:cNvPr>
            <xdr14:cNvContentPartPr/>
          </xdr14:nvContentPartPr>
          <xdr14:nvPr macro=""/>
          <xdr14:xfrm>
            <a:off x="4188287" y="959869"/>
            <a:ext cx="788280" cy="180733"/>
          </xdr14:xfrm>
        </xdr:contentPart>
      </mc:Choice>
      <mc:Fallback xmlns=""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713C2002-B0E7-E043-A440-E439BF895C5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179617" y="950723"/>
              <a:ext cx="805982" cy="1986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336580</xdr:colOff>
      <xdr:row>4</xdr:row>
      <xdr:rowOff>159303</xdr:rowOff>
    </xdr:from>
    <xdr:to>
      <xdr:col>1</xdr:col>
      <xdr:colOff>336940</xdr:colOff>
      <xdr:row>4</xdr:row>
      <xdr:rowOff>159663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9E5D4ED6-2E8A-4B4B-9D2D-1DABA72EF14E}"/>
                </a:ext>
              </a:extLst>
            </xdr14:cNvPr>
            <xdr14:cNvContentPartPr/>
          </xdr14:nvContentPartPr>
          <xdr14:nvPr macro=""/>
          <xdr14:xfrm>
            <a:off x="1162080" y="776160"/>
            <a:ext cx="360" cy="360"/>
          </xdr14:xfrm>
        </xdr:contentPart>
      </mc:Choice>
      <mc:Fallback xmlns=""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9E5D4ED6-2E8A-4B4B-9D2D-1DABA72EF14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53440" y="7671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1196017</xdr:colOff>
      <xdr:row>10</xdr:row>
      <xdr:rowOff>149599</xdr:rowOff>
    </xdr:from>
    <xdr:to>
      <xdr:col>5</xdr:col>
      <xdr:colOff>446071</xdr:colOff>
      <xdr:row>14</xdr:row>
      <xdr:rowOff>16945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AFC941AB-1FF9-B141-B779-F715EE396479}"/>
                </a:ext>
              </a:extLst>
            </xdr14:cNvPr>
            <xdr14:cNvContentPartPr/>
          </xdr14:nvContentPartPr>
          <xdr14:nvPr macro=""/>
          <xdr14:xfrm>
            <a:off x="5650220" y="2201845"/>
            <a:ext cx="612083" cy="695607"/>
          </xdr14:xfrm>
        </xdr:contentPart>
      </mc:Choice>
      <mc:Fallback xmlns=""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AFC941AB-1FF9-B141-B779-F715EE39647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641256" y="2193332"/>
              <a:ext cx="629653" cy="712988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820440</xdr:colOff>
      <xdr:row>2</xdr:row>
      <xdr:rowOff>23065</xdr:rowOff>
    </xdr:from>
    <xdr:to>
      <xdr:col>2</xdr:col>
      <xdr:colOff>819104</xdr:colOff>
      <xdr:row>5</xdr:row>
      <xdr:rowOff>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380C3F1E-8A51-8244-9842-BB1E8FBC51C8}"/>
                </a:ext>
              </a:extLst>
            </xdr14:cNvPr>
            <xdr14:cNvContentPartPr/>
          </xdr14:nvContentPartPr>
          <xdr14:nvPr macro=""/>
          <xdr14:xfrm>
            <a:off x="820440" y="424800"/>
            <a:ext cx="1644480" cy="579600"/>
          </xdr14:xfrm>
        </xdr:contentPart>
      </mc:Choice>
      <mc:Fallback xmlns=""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380C3F1E-8A51-8244-9842-BB1E8FBC51C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1800" y="416160"/>
              <a:ext cx="1662120" cy="597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8436</xdr:colOff>
      <xdr:row>2</xdr:row>
      <xdr:rowOff>24505</xdr:rowOff>
    </xdr:from>
    <xdr:to>
      <xdr:col>5</xdr:col>
      <xdr:colOff>6019</xdr:colOff>
      <xdr:row>4</xdr:row>
      <xdr:rowOff>192651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DF75025F-5FE5-E544-BC0D-B79E8B248E10}"/>
                </a:ext>
              </a:extLst>
            </xdr14:cNvPr>
            <xdr14:cNvContentPartPr/>
          </xdr14:nvContentPartPr>
          <xdr14:nvPr macro=""/>
          <xdr14:xfrm>
            <a:off x="2477160" y="426240"/>
            <a:ext cx="1643400" cy="569880"/>
          </xdr14:xfrm>
        </xdr:contentPart>
      </mc:Choice>
      <mc:Fallback xmlns=""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DF75025F-5FE5-E544-BC0D-B79E8B248E1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468520" y="417240"/>
              <a:ext cx="1661040" cy="587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121804</xdr:colOff>
      <xdr:row>7</xdr:row>
      <xdr:rowOff>110969</xdr:rowOff>
    </xdr:from>
    <xdr:to>
      <xdr:col>9</xdr:col>
      <xdr:colOff>414124</xdr:colOff>
      <xdr:row>11</xdr:row>
      <xdr:rowOff>139099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4F03161E-07BF-7844-8C8D-DE0EA9C4DCAD}"/>
                </a:ext>
              </a:extLst>
            </xdr14:cNvPr>
            <xdr14:cNvContentPartPr/>
          </xdr14:nvContentPartPr>
          <xdr14:nvPr macro=""/>
          <xdr14:xfrm>
            <a:off x="7800120" y="1517040"/>
            <a:ext cx="292320" cy="83160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4F03161E-07BF-7844-8C8D-DE0EA9C4DCAD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91120" y="1508496"/>
              <a:ext cx="309960" cy="84904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182180</xdr:colOff>
      <xdr:row>4</xdr:row>
      <xdr:rowOff>60891</xdr:rowOff>
    </xdr:from>
    <xdr:to>
      <xdr:col>7</xdr:col>
      <xdr:colOff>765740</xdr:colOff>
      <xdr:row>4</xdr:row>
      <xdr:rowOff>78171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9" name="Input penna 8">
              <a:extLst>
                <a:ext uri="{FF2B5EF4-FFF2-40B4-BE49-F238E27FC236}">
                  <a16:creationId xmlns:a16="http://schemas.microsoft.com/office/drawing/2014/main" id="{69681125-8675-EC46-9438-7B384477E7D9}"/>
                </a:ext>
              </a:extLst>
            </xdr14:cNvPr>
            <xdr14:cNvContentPartPr/>
          </xdr14:nvContentPartPr>
          <xdr14:nvPr macro=""/>
          <xdr14:xfrm>
            <a:off x="6214680" y="864360"/>
            <a:ext cx="583560" cy="17280"/>
          </xdr14:xfrm>
        </xdr:contentPart>
      </mc:Choice>
      <mc:Fallback>
        <xdr:pic>
          <xdr:nvPicPr>
            <xdr:cNvPr id="9" name="Input penna 8">
              <a:extLst>
                <a:ext uri="{FF2B5EF4-FFF2-40B4-BE49-F238E27FC236}">
                  <a16:creationId xmlns:a16="http://schemas.microsoft.com/office/drawing/2014/main" id="{69681125-8675-EC46-9438-7B384477E7D9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160680" y="756360"/>
              <a:ext cx="691200" cy="232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240500</xdr:colOff>
      <xdr:row>10</xdr:row>
      <xdr:rowOff>98767</xdr:rowOff>
    </xdr:from>
    <xdr:to>
      <xdr:col>7</xdr:col>
      <xdr:colOff>791660</xdr:colOff>
      <xdr:row>10</xdr:row>
      <xdr:rowOff>103087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0" name="Input penna 9">
              <a:extLst>
                <a:ext uri="{FF2B5EF4-FFF2-40B4-BE49-F238E27FC236}">
                  <a16:creationId xmlns:a16="http://schemas.microsoft.com/office/drawing/2014/main" id="{88DE62E4-9622-8E4D-88E3-8EFAF684E0A5}"/>
                </a:ext>
              </a:extLst>
            </xdr14:cNvPr>
            <xdr14:cNvContentPartPr/>
          </xdr14:nvContentPartPr>
          <xdr14:nvPr macro=""/>
          <xdr14:xfrm>
            <a:off x="6273000" y="2107440"/>
            <a:ext cx="551160" cy="4320"/>
          </xdr14:xfrm>
        </xdr:contentPart>
      </mc:Choice>
      <mc:Fallback>
        <xdr:pic>
          <xdr:nvPicPr>
            <xdr:cNvPr id="10" name="Input penna 9">
              <a:extLst>
                <a:ext uri="{FF2B5EF4-FFF2-40B4-BE49-F238E27FC236}">
                  <a16:creationId xmlns:a16="http://schemas.microsoft.com/office/drawing/2014/main" id="{88DE62E4-9622-8E4D-88E3-8EFAF684E0A5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219000" y="1999800"/>
              <a:ext cx="658800" cy="21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89127</xdr:colOff>
      <xdr:row>23</xdr:row>
      <xdr:rowOff>118371</xdr:rowOff>
    </xdr:from>
    <xdr:to>
      <xdr:col>5</xdr:col>
      <xdr:colOff>17179</xdr:colOff>
      <xdr:row>23</xdr:row>
      <xdr:rowOff>129171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1" name="Input penna 10">
              <a:extLst>
                <a:ext uri="{FF2B5EF4-FFF2-40B4-BE49-F238E27FC236}">
                  <a16:creationId xmlns:a16="http://schemas.microsoft.com/office/drawing/2014/main" id="{97BC37EC-8C03-6545-A692-1908F9AE3F29}"/>
                </a:ext>
              </a:extLst>
            </xdr14:cNvPr>
            <xdr14:cNvContentPartPr/>
          </xdr14:nvContentPartPr>
          <xdr14:nvPr macro=""/>
          <xdr14:xfrm>
            <a:off x="3380760" y="4738320"/>
            <a:ext cx="750960" cy="10800"/>
          </xdr14:xfrm>
        </xdr:contentPart>
      </mc:Choice>
      <mc:Fallback>
        <xdr:pic>
          <xdr:nvPicPr>
            <xdr:cNvPr id="11" name="Input penna 10">
              <a:extLst>
                <a:ext uri="{FF2B5EF4-FFF2-40B4-BE49-F238E27FC236}">
                  <a16:creationId xmlns:a16="http://schemas.microsoft.com/office/drawing/2014/main" id="{97BC37EC-8C03-6545-A692-1908F9AE3F2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3326760" y="4630680"/>
              <a:ext cx="858600" cy="226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158060</xdr:colOff>
      <xdr:row>18</xdr:row>
      <xdr:rowOff>77988</xdr:rowOff>
    </xdr:from>
    <xdr:to>
      <xdr:col>8</xdr:col>
      <xdr:colOff>16272</xdr:colOff>
      <xdr:row>18</xdr:row>
      <xdr:rowOff>105348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3" name="Input penna 12">
              <a:extLst>
                <a:ext uri="{FF2B5EF4-FFF2-40B4-BE49-F238E27FC236}">
                  <a16:creationId xmlns:a16="http://schemas.microsoft.com/office/drawing/2014/main" id="{7818FB88-B6D2-8D43-AA04-BD84CC233162}"/>
                </a:ext>
              </a:extLst>
            </xdr14:cNvPr>
            <xdr14:cNvContentPartPr/>
          </xdr14:nvContentPartPr>
          <xdr14:nvPr macro=""/>
          <xdr14:xfrm>
            <a:off x="6190560" y="3693600"/>
            <a:ext cx="681120" cy="27360"/>
          </xdr14:xfrm>
        </xdr:contentPart>
      </mc:Choice>
      <mc:Fallback>
        <xdr:pic>
          <xdr:nvPicPr>
            <xdr:cNvPr id="13" name="Input penna 12">
              <a:extLst>
                <a:ext uri="{FF2B5EF4-FFF2-40B4-BE49-F238E27FC236}">
                  <a16:creationId xmlns:a16="http://schemas.microsoft.com/office/drawing/2014/main" id="{7818FB88-B6D2-8D43-AA04-BD84CC23316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6136920" y="3585960"/>
              <a:ext cx="788760" cy="243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68607</xdr:colOff>
      <xdr:row>18</xdr:row>
      <xdr:rowOff>70788</xdr:rowOff>
    </xdr:from>
    <xdr:to>
      <xdr:col>4</xdr:col>
      <xdr:colOff>765207</xdr:colOff>
      <xdr:row>18</xdr:row>
      <xdr:rowOff>120828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4" name="Input penna 13">
              <a:extLst>
                <a:ext uri="{FF2B5EF4-FFF2-40B4-BE49-F238E27FC236}">
                  <a16:creationId xmlns:a16="http://schemas.microsoft.com/office/drawing/2014/main" id="{1F218B0C-DE4B-3045-B9A6-0AD8AF44FE8B}"/>
                </a:ext>
              </a:extLst>
            </xdr14:cNvPr>
            <xdr14:cNvContentPartPr/>
          </xdr14:nvContentPartPr>
          <xdr14:nvPr macro=""/>
          <xdr14:xfrm>
            <a:off x="3360240" y="3686400"/>
            <a:ext cx="696600" cy="50040"/>
          </xdr14:xfrm>
        </xdr:contentPart>
      </mc:Choice>
      <mc:Fallback>
        <xdr:pic>
          <xdr:nvPicPr>
            <xdr:cNvPr id="14" name="Input penna 13">
              <a:extLst>
                <a:ext uri="{FF2B5EF4-FFF2-40B4-BE49-F238E27FC236}">
                  <a16:creationId xmlns:a16="http://schemas.microsoft.com/office/drawing/2014/main" id="{1F218B0C-DE4B-3045-B9A6-0AD8AF44FE8B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306600" y="3578400"/>
              <a:ext cx="804240" cy="265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34580</xdr:colOff>
      <xdr:row>23</xdr:row>
      <xdr:rowOff>145731</xdr:rowOff>
    </xdr:from>
    <xdr:to>
      <xdr:col>8</xdr:col>
      <xdr:colOff>11952</xdr:colOff>
      <xdr:row>23</xdr:row>
      <xdr:rowOff>154371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5" name="Input penna 14">
              <a:extLst>
                <a:ext uri="{FF2B5EF4-FFF2-40B4-BE49-F238E27FC236}">
                  <a16:creationId xmlns:a16="http://schemas.microsoft.com/office/drawing/2014/main" id="{70DA8E5F-C712-6C45-8999-8B8619554AF6}"/>
                </a:ext>
              </a:extLst>
            </xdr14:cNvPr>
            <xdr14:cNvContentPartPr/>
          </xdr14:nvContentPartPr>
          <xdr14:nvPr macro=""/>
          <xdr14:xfrm>
            <a:off x="6067080" y="4765680"/>
            <a:ext cx="800280" cy="8640"/>
          </xdr14:xfrm>
        </xdr:contentPart>
      </mc:Choice>
      <mc:Fallback>
        <xdr:pic>
          <xdr:nvPicPr>
            <xdr:cNvPr id="15" name="Input penna 14">
              <a:extLst>
                <a:ext uri="{FF2B5EF4-FFF2-40B4-BE49-F238E27FC236}">
                  <a16:creationId xmlns:a16="http://schemas.microsoft.com/office/drawing/2014/main" id="{70DA8E5F-C712-6C45-8999-8B8619554AF6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6013440" y="4657680"/>
              <a:ext cx="907920" cy="2242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132520</xdr:colOff>
      <xdr:row>19</xdr:row>
      <xdr:rowOff>193638</xdr:rowOff>
    </xdr:from>
    <xdr:to>
      <xdr:col>6</xdr:col>
      <xdr:colOff>526360</xdr:colOff>
      <xdr:row>29</xdr:row>
      <xdr:rowOff>1024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35A96656-0E3A-5A47-9942-15A9167EB486}"/>
                </a:ext>
              </a:extLst>
            </xdr14:cNvPr>
            <xdr14:cNvContentPartPr/>
          </xdr14:nvContentPartPr>
          <xdr14:nvPr macro=""/>
          <xdr14:xfrm>
            <a:off x="7625520" y="4095360"/>
            <a:ext cx="393840" cy="188172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35A96656-0E3A-5A47-9942-15A9167EB48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07520" y="4077360"/>
              <a:ext cx="429480" cy="1917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795680</xdr:colOff>
      <xdr:row>23</xdr:row>
      <xdr:rowOff>161362</xdr:rowOff>
    </xdr:from>
    <xdr:to>
      <xdr:col>5</xdr:col>
      <xdr:colOff>572100</xdr:colOff>
      <xdr:row>24</xdr:row>
      <xdr:rowOff>157991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1" name="Input penna 10">
              <a:extLst>
                <a:ext uri="{FF2B5EF4-FFF2-40B4-BE49-F238E27FC236}">
                  <a16:creationId xmlns:a16="http://schemas.microsoft.com/office/drawing/2014/main" id="{B4B3F5C1-549E-A44E-86A8-0374363771CC}"/>
                </a:ext>
              </a:extLst>
            </xdr14:cNvPr>
            <xdr14:cNvContentPartPr/>
          </xdr14:nvContentPartPr>
          <xdr14:nvPr macro=""/>
          <xdr14:xfrm>
            <a:off x="6637680" y="4895640"/>
            <a:ext cx="601920" cy="201240"/>
          </xdr14:xfrm>
        </xdr:contentPart>
      </mc:Choice>
      <mc:Fallback>
        <xdr:pic>
          <xdr:nvPicPr>
            <xdr:cNvPr id="11" name="Input penna 10">
              <a:extLst>
                <a:ext uri="{FF2B5EF4-FFF2-40B4-BE49-F238E27FC236}">
                  <a16:creationId xmlns:a16="http://schemas.microsoft.com/office/drawing/2014/main" id="{B4B3F5C1-549E-A44E-86A8-0374363771C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20029" y="4878000"/>
              <a:ext cx="637581" cy="236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618540</xdr:colOff>
      <xdr:row>23</xdr:row>
      <xdr:rowOff>194842</xdr:rowOff>
    </xdr:from>
    <xdr:to>
      <xdr:col>5</xdr:col>
      <xdr:colOff>709620</xdr:colOff>
      <xdr:row>24</xdr:row>
      <xdr:rowOff>116231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2" name="Input penna 11">
              <a:extLst>
                <a:ext uri="{FF2B5EF4-FFF2-40B4-BE49-F238E27FC236}">
                  <a16:creationId xmlns:a16="http://schemas.microsoft.com/office/drawing/2014/main" id="{8E60DD5D-31F8-6240-8EA6-44532D3BE848}"/>
                </a:ext>
              </a:extLst>
            </xdr14:cNvPr>
            <xdr14:cNvContentPartPr/>
          </xdr14:nvContentPartPr>
          <xdr14:nvPr macro=""/>
          <xdr14:xfrm>
            <a:off x="7286040" y="4929120"/>
            <a:ext cx="91080" cy="126000"/>
          </xdr14:xfrm>
        </xdr:contentPart>
      </mc:Choice>
      <mc:Fallback>
        <xdr:pic>
          <xdr:nvPicPr>
            <xdr:cNvPr id="12" name="Input penna 11">
              <a:extLst>
                <a:ext uri="{FF2B5EF4-FFF2-40B4-BE49-F238E27FC236}">
                  <a16:creationId xmlns:a16="http://schemas.microsoft.com/office/drawing/2014/main" id="{8E60DD5D-31F8-6240-8EA6-44532D3BE84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268040" y="4911120"/>
              <a:ext cx="126720" cy="161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733380</xdr:colOff>
      <xdr:row>23</xdr:row>
      <xdr:rowOff>137602</xdr:rowOff>
    </xdr:from>
    <xdr:to>
      <xdr:col>6</xdr:col>
      <xdr:colOff>13720</xdr:colOff>
      <xdr:row>24</xdr:row>
      <xdr:rowOff>82391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13" name="Input penna 12">
              <a:extLst>
                <a:ext uri="{FF2B5EF4-FFF2-40B4-BE49-F238E27FC236}">
                  <a16:creationId xmlns:a16="http://schemas.microsoft.com/office/drawing/2014/main" id="{7F0A4460-96D1-1946-9220-FD9544CFD795}"/>
                </a:ext>
              </a:extLst>
            </xdr14:cNvPr>
            <xdr14:cNvContentPartPr/>
          </xdr14:nvContentPartPr>
          <xdr14:nvPr macro=""/>
          <xdr14:xfrm>
            <a:off x="7400880" y="4871880"/>
            <a:ext cx="105840" cy="149400"/>
          </xdr14:xfrm>
        </xdr:contentPart>
      </mc:Choice>
      <mc:Fallback>
        <xdr:pic>
          <xdr:nvPicPr>
            <xdr:cNvPr id="13" name="Input penna 12">
              <a:extLst>
                <a:ext uri="{FF2B5EF4-FFF2-40B4-BE49-F238E27FC236}">
                  <a16:creationId xmlns:a16="http://schemas.microsoft.com/office/drawing/2014/main" id="{7F0A4460-96D1-1946-9220-FD9544CFD79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383240" y="4853880"/>
              <a:ext cx="141480" cy="185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108300</xdr:colOff>
      <xdr:row>27</xdr:row>
      <xdr:rowOff>55647</xdr:rowOff>
    </xdr:from>
    <xdr:to>
      <xdr:col>12</xdr:col>
      <xdr:colOff>674220</xdr:colOff>
      <xdr:row>28</xdr:row>
      <xdr:rowOff>15556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16" name="Input penna 15">
              <a:extLst>
                <a:ext uri="{FF2B5EF4-FFF2-40B4-BE49-F238E27FC236}">
                  <a16:creationId xmlns:a16="http://schemas.microsoft.com/office/drawing/2014/main" id="{22ABBB92-E825-4245-ABEB-6C126C68EB68}"/>
                </a:ext>
              </a:extLst>
            </xdr14:cNvPr>
            <xdr14:cNvContentPartPr/>
          </xdr14:nvContentPartPr>
          <xdr14:nvPr macro=""/>
          <xdr14:xfrm>
            <a:off x="12871800" y="5622480"/>
            <a:ext cx="565920" cy="164520"/>
          </xdr14:xfrm>
        </xdr:contentPart>
      </mc:Choice>
      <mc:Fallback>
        <xdr:pic>
          <xdr:nvPicPr>
            <xdr:cNvPr id="16" name="Input penna 15">
              <a:extLst>
                <a:ext uri="{FF2B5EF4-FFF2-40B4-BE49-F238E27FC236}">
                  <a16:creationId xmlns:a16="http://schemas.microsoft.com/office/drawing/2014/main" id="{22ABBB92-E825-4245-ABEB-6C126C68EB68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854160" y="5604519"/>
              <a:ext cx="601560" cy="20008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473080</xdr:colOff>
      <xdr:row>19</xdr:row>
      <xdr:rowOff>130638</xdr:rowOff>
    </xdr:from>
    <xdr:to>
      <xdr:col>7</xdr:col>
      <xdr:colOff>5780</xdr:colOff>
      <xdr:row>19</xdr:row>
      <xdr:rowOff>130998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7" name="Input penna 16">
              <a:extLst>
                <a:ext uri="{FF2B5EF4-FFF2-40B4-BE49-F238E27FC236}">
                  <a16:creationId xmlns:a16="http://schemas.microsoft.com/office/drawing/2014/main" id="{06259F36-D744-C543-8468-2D80645D1446}"/>
                </a:ext>
              </a:extLst>
            </xdr14:cNvPr>
            <xdr14:cNvContentPartPr/>
          </xdr14:nvContentPartPr>
          <xdr14:nvPr macro=""/>
          <xdr14:xfrm>
            <a:off x="7966080" y="4032360"/>
            <a:ext cx="358200" cy="360"/>
          </xdr14:xfrm>
        </xdr:contentPart>
      </mc:Choice>
      <mc:Fallback>
        <xdr:pic>
          <xdr:nvPicPr>
            <xdr:cNvPr id="17" name="Input penna 16">
              <a:extLst>
                <a:ext uri="{FF2B5EF4-FFF2-40B4-BE49-F238E27FC236}">
                  <a16:creationId xmlns:a16="http://schemas.microsoft.com/office/drawing/2014/main" id="{06259F36-D744-C543-8468-2D80645D1446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912440" y="3924360"/>
              <a:ext cx="46584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446440</xdr:colOff>
      <xdr:row>29</xdr:row>
      <xdr:rowOff>99664</xdr:rowOff>
    </xdr:from>
    <xdr:to>
      <xdr:col>7</xdr:col>
      <xdr:colOff>155900</xdr:colOff>
      <xdr:row>29</xdr:row>
      <xdr:rowOff>100024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8" name="Input penna 17">
              <a:extLst>
                <a:ext uri="{FF2B5EF4-FFF2-40B4-BE49-F238E27FC236}">
                  <a16:creationId xmlns:a16="http://schemas.microsoft.com/office/drawing/2014/main" id="{D446575A-1931-3D48-99D0-DE86E319C414}"/>
                </a:ext>
              </a:extLst>
            </xdr14:cNvPr>
            <xdr14:cNvContentPartPr/>
          </xdr14:nvContentPartPr>
          <xdr14:nvPr macro=""/>
          <xdr14:xfrm>
            <a:off x="7939440" y="6075720"/>
            <a:ext cx="534960" cy="360"/>
          </xdr14:xfrm>
        </xdr:contentPart>
      </mc:Choice>
      <mc:Fallback>
        <xdr:pic>
          <xdr:nvPicPr>
            <xdr:cNvPr id="18" name="Input penna 17">
              <a:extLst>
                <a:ext uri="{FF2B5EF4-FFF2-40B4-BE49-F238E27FC236}">
                  <a16:creationId xmlns:a16="http://schemas.microsoft.com/office/drawing/2014/main" id="{D446575A-1931-3D48-99D0-DE86E319C414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885800" y="5967720"/>
              <a:ext cx="6426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676160</xdr:colOff>
      <xdr:row>29</xdr:row>
      <xdr:rowOff>114424</xdr:rowOff>
    </xdr:from>
    <xdr:to>
      <xdr:col>6</xdr:col>
      <xdr:colOff>36400</xdr:colOff>
      <xdr:row>29</xdr:row>
      <xdr:rowOff>153304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9" name="Input penna 18">
              <a:extLst>
                <a:ext uri="{FF2B5EF4-FFF2-40B4-BE49-F238E27FC236}">
                  <a16:creationId xmlns:a16="http://schemas.microsoft.com/office/drawing/2014/main" id="{18AAA590-E036-A94F-88B5-AEBBECEF3EDA}"/>
                </a:ext>
              </a:extLst>
            </xdr14:cNvPr>
            <xdr14:cNvContentPartPr/>
          </xdr14:nvContentPartPr>
          <xdr14:nvPr macro=""/>
          <xdr14:xfrm>
            <a:off x="6518160" y="6090480"/>
            <a:ext cx="1011240" cy="38880"/>
          </xdr14:xfrm>
        </xdr:contentPart>
      </mc:Choice>
      <mc:Fallback>
        <xdr:pic>
          <xdr:nvPicPr>
            <xdr:cNvPr id="19" name="Input penna 18">
              <a:extLst>
                <a:ext uri="{FF2B5EF4-FFF2-40B4-BE49-F238E27FC236}">
                  <a16:creationId xmlns:a16="http://schemas.microsoft.com/office/drawing/2014/main" id="{18AAA590-E036-A94F-88B5-AEBBECEF3EDA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6464520" y="5982480"/>
              <a:ext cx="1118880" cy="254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24100</xdr:colOff>
      <xdr:row>27</xdr:row>
      <xdr:rowOff>6327</xdr:rowOff>
    </xdr:from>
    <xdr:to>
      <xdr:col>12</xdr:col>
      <xdr:colOff>118020</xdr:colOff>
      <xdr:row>27</xdr:row>
      <xdr:rowOff>97407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20" name="Input penna 19">
              <a:extLst>
                <a:ext uri="{FF2B5EF4-FFF2-40B4-BE49-F238E27FC236}">
                  <a16:creationId xmlns:a16="http://schemas.microsoft.com/office/drawing/2014/main" id="{649B52D1-108D-9E42-8193-03885E818733}"/>
                </a:ext>
              </a:extLst>
            </xdr14:cNvPr>
            <xdr14:cNvContentPartPr/>
          </xdr14:nvContentPartPr>
          <xdr14:nvPr macro=""/>
          <xdr14:xfrm>
            <a:off x="11136600" y="5530827"/>
            <a:ext cx="1744920" cy="91080"/>
          </xdr14:xfrm>
        </xdr:contentPart>
      </mc:Choice>
      <mc:Fallback>
        <xdr:pic>
          <xdr:nvPicPr>
            <xdr:cNvPr id="20" name="Input penna 19">
              <a:extLst>
                <a:ext uri="{FF2B5EF4-FFF2-40B4-BE49-F238E27FC236}">
                  <a16:creationId xmlns:a16="http://schemas.microsoft.com/office/drawing/2014/main" id="{649B52D1-108D-9E42-8193-03885E81873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1082600" y="5422827"/>
              <a:ext cx="1852560" cy="306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244460</xdr:colOff>
      <xdr:row>29</xdr:row>
      <xdr:rowOff>81664</xdr:rowOff>
    </xdr:from>
    <xdr:to>
      <xdr:col>9</xdr:col>
      <xdr:colOff>189360</xdr:colOff>
      <xdr:row>31</xdr:row>
      <xdr:rowOff>175362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9">
          <xdr14:nvContentPartPr>
            <xdr14:cNvPr id="21" name="Input penna 20">
              <a:extLst>
                <a:ext uri="{FF2B5EF4-FFF2-40B4-BE49-F238E27FC236}">
                  <a16:creationId xmlns:a16="http://schemas.microsoft.com/office/drawing/2014/main" id="{B7AC4314-AAB0-B34D-AC38-8535174DB73F}"/>
                </a:ext>
              </a:extLst>
            </xdr14:cNvPr>
            <xdr14:cNvContentPartPr/>
          </xdr14:nvContentPartPr>
          <xdr14:nvPr macro=""/>
          <xdr14:xfrm>
            <a:off x="9705960" y="6057720"/>
            <a:ext cx="770400" cy="502920"/>
          </xdr14:xfrm>
        </xdr:contentPart>
      </mc:Choice>
      <mc:Fallback>
        <xdr:pic>
          <xdr:nvPicPr>
            <xdr:cNvPr id="21" name="Input penna 20">
              <a:extLst>
                <a:ext uri="{FF2B5EF4-FFF2-40B4-BE49-F238E27FC236}">
                  <a16:creationId xmlns:a16="http://schemas.microsoft.com/office/drawing/2014/main" id="{B7AC4314-AAB0-B34D-AC38-8535174DB73F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9688320" y="5950080"/>
              <a:ext cx="806040" cy="718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179640</xdr:colOff>
      <xdr:row>30</xdr:row>
      <xdr:rowOff>136253</xdr:rowOff>
    </xdr:from>
    <xdr:to>
      <xdr:col>11</xdr:col>
      <xdr:colOff>336560</xdr:colOff>
      <xdr:row>32</xdr:row>
      <xdr:rowOff>96391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1">
          <xdr14:nvContentPartPr>
            <xdr14:cNvPr id="23" name="Input penna 22">
              <a:extLst>
                <a:ext uri="{FF2B5EF4-FFF2-40B4-BE49-F238E27FC236}">
                  <a16:creationId xmlns:a16="http://schemas.microsoft.com/office/drawing/2014/main" id="{EDFB92EC-F93C-FD4C-92B3-646E8414CF02}"/>
                </a:ext>
              </a:extLst>
            </xdr14:cNvPr>
            <xdr14:cNvContentPartPr/>
          </xdr14:nvContentPartPr>
          <xdr14:nvPr macro=""/>
          <xdr14:xfrm>
            <a:off x="10466640" y="6316920"/>
            <a:ext cx="1807920" cy="369360"/>
          </xdr14:xfrm>
        </xdr:contentPart>
      </mc:Choice>
      <mc:Fallback>
        <xdr:pic>
          <xdr:nvPicPr>
            <xdr:cNvPr id="23" name="Input penna 22">
              <a:extLst>
                <a:ext uri="{FF2B5EF4-FFF2-40B4-BE49-F238E27FC236}">
                  <a16:creationId xmlns:a16="http://schemas.microsoft.com/office/drawing/2014/main" id="{EDFB92EC-F93C-FD4C-92B3-646E8414CF02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0449000" y="6208920"/>
              <a:ext cx="1843560" cy="585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375080</xdr:colOff>
      <xdr:row>29</xdr:row>
      <xdr:rowOff>156184</xdr:rowOff>
    </xdr:from>
    <xdr:to>
      <xdr:col>12</xdr:col>
      <xdr:colOff>118380</xdr:colOff>
      <xdr:row>31</xdr:row>
      <xdr:rowOff>149442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3">
          <xdr14:nvContentPartPr>
            <xdr14:cNvPr id="24" name="Input penna 23">
              <a:extLst>
                <a:ext uri="{FF2B5EF4-FFF2-40B4-BE49-F238E27FC236}">
                  <a16:creationId xmlns:a16="http://schemas.microsoft.com/office/drawing/2014/main" id="{F222A915-440F-074F-BEAB-6323A5A8D433}"/>
                </a:ext>
              </a:extLst>
            </xdr14:cNvPr>
            <xdr14:cNvContentPartPr/>
          </xdr14:nvContentPartPr>
          <xdr14:nvPr macro=""/>
          <xdr14:xfrm>
            <a:off x="12313080" y="6132240"/>
            <a:ext cx="568800" cy="402480"/>
          </xdr14:xfrm>
        </xdr:contentPart>
      </mc:Choice>
      <mc:Fallback>
        <xdr:pic>
          <xdr:nvPicPr>
            <xdr:cNvPr id="24" name="Input penna 23">
              <a:extLst>
                <a:ext uri="{FF2B5EF4-FFF2-40B4-BE49-F238E27FC236}">
                  <a16:creationId xmlns:a16="http://schemas.microsoft.com/office/drawing/2014/main" id="{F222A915-440F-074F-BEAB-6323A5A8D43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2295080" y="6024240"/>
              <a:ext cx="604440" cy="618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75240</xdr:colOff>
      <xdr:row>19</xdr:row>
      <xdr:rowOff>126318</xdr:rowOff>
    </xdr:from>
    <xdr:to>
      <xdr:col>9</xdr:col>
      <xdr:colOff>401040</xdr:colOff>
      <xdr:row>29</xdr:row>
      <xdr:rowOff>29464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25">
          <xdr14:nvContentPartPr>
            <xdr14:cNvPr id="25" name="Input penna 24">
              <a:extLst>
                <a:ext uri="{FF2B5EF4-FFF2-40B4-BE49-F238E27FC236}">
                  <a16:creationId xmlns:a16="http://schemas.microsoft.com/office/drawing/2014/main" id="{24DF673A-9F49-564D-B19C-D2071BDEF40B}"/>
                </a:ext>
              </a:extLst>
            </xdr14:cNvPr>
            <xdr14:cNvContentPartPr/>
          </xdr14:nvContentPartPr>
          <xdr14:nvPr macro=""/>
          <xdr14:xfrm>
            <a:off x="10362240" y="4028040"/>
            <a:ext cx="325800" cy="1977480"/>
          </xdr14:xfrm>
        </xdr:contentPart>
      </mc:Choice>
      <mc:Fallback>
        <xdr:pic>
          <xdr:nvPicPr>
            <xdr:cNvPr id="25" name="Input penna 24">
              <a:extLst>
                <a:ext uri="{FF2B5EF4-FFF2-40B4-BE49-F238E27FC236}">
                  <a16:creationId xmlns:a16="http://schemas.microsoft.com/office/drawing/2014/main" id="{24DF673A-9F49-564D-B19C-D2071BDEF40B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10344240" y="3920400"/>
              <a:ext cx="361440" cy="2193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399516</xdr:colOff>
      <xdr:row>40</xdr:row>
      <xdr:rowOff>123373</xdr:rowOff>
    </xdr:from>
    <xdr:to>
      <xdr:col>7</xdr:col>
      <xdr:colOff>36492</xdr:colOff>
      <xdr:row>42</xdr:row>
      <xdr:rowOff>23842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31" name="Input penna 30">
              <a:extLst>
                <a:ext uri="{FF2B5EF4-FFF2-40B4-BE49-F238E27FC236}">
                  <a16:creationId xmlns:a16="http://schemas.microsoft.com/office/drawing/2014/main" id="{BAB1CCCD-1551-AD40-BBBE-F5B012746619}"/>
                </a:ext>
              </a:extLst>
            </xdr14:cNvPr>
            <xdr14:cNvContentPartPr/>
          </xdr14:nvContentPartPr>
          <xdr14:nvPr macro=""/>
          <xdr14:xfrm>
            <a:off x="7894440" y="8253297"/>
            <a:ext cx="464400" cy="304560"/>
          </xdr14:xfrm>
        </xdr:contentPart>
      </mc:Choice>
      <mc:Fallback>
        <xdr:pic>
          <xdr:nvPicPr>
            <xdr:cNvPr id="31" name="Input penna 30">
              <a:extLst>
                <a:ext uri="{FF2B5EF4-FFF2-40B4-BE49-F238E27FC236}">
                  <a16:creationId xmlns:a16="http://schemas.microsoft.com/office/drawing/2014/main" id="{BAB1CCCD-1551-AD40-BBBE-F5B012746619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876800" y="8235297"/>
              <a:ext cx="500040" cy="340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40092</xdr:colOff>
      <xdr:row>35</xdr:row>
      <xdr:rowOff>75164</xdr:rowOff>
    </xdr:from>
    <xdr:to>
      <xdr:col>11</xdr:col>
      <xdr:colOff>369655</xdr:colOff>
      <xdr:row>41</xdr:row>
      <xdr:rowOff>76550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32" name="Input penna 31">
              <a:extLst>
                <a:ext uri="{FF2B5EF4-FFF2-40B4-BE49-F238E27FC236}">
                  <a16:creationId xmlns:a16="http://schemas.microsoft.com/office/drawing/2014/main" id="{15369840-4913-9847-8C24-AA0BAB2262FB}"/>
                </a:ext>
              </a:extLst>
            </xdr14:cNvPr>
            <xdr14:cNvContentPartPr/>
          </xdr14:nvContentPartPr>
          <xdr14:nvPr macro=""/>
          <xdr14:xfrm>
            <a:off x="8362440" y="7185240"/>
            <a:ext cx="3956760" cy="1223280"/>
          </xdr14:xfrm>
        </xdr:contentPart>
      </mc:Choice>
      <mc:Fallback>
        <xdr:pic>
          <xdr:nvPicPr>
            <xdr:cNvPr id="32" name="Input penna 31">
              <a:extLst>
                <a:ext uri="{FF2B5EF4-FFF2-40B4-BE49-F238E27FC236}">
                  <a16:creationId xmlns:a16="http://schemas.microsoft.com/office/drawing/2014/main" id="{15369840-4913-9847-8C24-AA0BAB2262FB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8344440" y="7167240"/>
              <a:ext cx="3992400" cy="1258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319884</xdr:colOff>
      <xdr:row>30</xdr:row>
      <xdr:rowOff>44533</xdr:rowOff>
    </xdr:from>
    <xdr:to>
      <xdr:col>6</xdr:col>
      <xdr:colOff>472596</xdr:colOff>
      <xdr:row>39</xdr:row>
      <xdr:rowOff>3641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41" name="Input penna 40">
              <a:extLst>
                <a:ext uri="{FF2B5EF4-FFF2-40B4-BE49-F238E27FC236}">
                  <a16:creationId xmlns:a16="http://schemas.microsoft.com/office/drawing/2014/main" id="{401A72C6-D7C2-1845-8B15-FA92AA5DC221}"/>
                </a:ext>
              </a:extLst>
            </xdr14:cNvPr>
            <xdr14:cNvContentPartPr/>
          </xdr14:nvContentPartPr>
          <xdr14:nvPr macro=""/>
          <xdr14:xfrm>
            <a:off x="6159960" y="6134760"/>
            <a:ext cx="1807560" cy="1796760"/>
          </xdr14:xfrm>
        </xdr:contentPart>
      </mc:Choice>
      <mc:Fallback>
        <xdr:pic>
          <xdr:nvPicPr>
            <xdr:cNvPr id="41" name="Input penna 40">
              <a:extLst>
                <a:ext uri="{FF2B5EF4-FFF2-40B4-BE49-F238E27FC236}">
                  <a16:creationId xmlns:a16="http://schemas.microsoft.com/office/drawing/2014/main" id="{401A72C6-D7C2-1845-8B15-FA92AA5DC221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6142528" y="6117524"/>
              <a:ext cx="1842779" cy="1831584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7:58:14.4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1 272 24575,'16'0'0,"8"0"0,10 0 0,18 0 0,10 0 0,16 0 0,3 0 0,2 0 0,3 0 0,-10 0 0,3 0 0,-7 0 0,-3 0 0,-5 0 0,5 2 0,-1 0 0,-2 3 0,-6 0 0,2 6 0,-12-3 0,1-1 0,23 4 0,3-1 0,-4 1 0,-13-1 0,-2-5 0,21 3 0,-13-7 0,18 3 0,-31-4 0,-1 0 0,-6 0 0,1 0 0,-7 0 0,5 0 0,-4 0 0,-1 0 0,0 0 0,-7 0 0,1 0 0,-4 0 0,2 0 0,-7 0 0,3 0 0,-4 0 0,-1 0 0,0 0 0,6 0 0,0 0 0,5 0 0,0 0 0,5 0 0,-8-3 0,7-2 0,-8 1 0,-1 0 0,-5 1 0,-2 2 0,-3-2 0,1 3 0,-2 0 0,-4-3 0,5 2 0,-4-2 0,3 3 0,-7 0 0,3 0 0,-7-3 0,3 2 0,-4-2 0,1 0 0,-1 2 0,1-1 0,-1 2 0,1-3 0,-1 2 0,0-2 0,1 3 0,-1 0 0,1-3 0,-1 2 0,0-2 0,-5 3 0,-8 3 0,0 1 0,-6 2 0,3 1 0,-1 0 0,-3 0 0,-1 0 0,1 0 0,-4 1 0,2-1 0,-2 0 0,0 1 0,6-1 0,-6 0 0,11-1 0,-3 1 0,3 0 0,4-1 0,-3-2 0,2 1 0,-2-1 0,-1 2 0,0 1 0,-2 0 0,-5 2 0,2-1 0,-4 2 0,8-4 0,-2 1 0,0 0 0,3-1 0,-3 1 0,3 0 0,1-4 0,2 3 0,4-5 0,3 2 0,3-6 0,1 2 0,3-8 0,1 4 0,3-5 0,4 2 0,-3 1 0,4-1 0,-5 4 0,0-2 0,0 5 0,-3-5 0,3 5 0,-7-2 0,6 0 0,-2 2 0,3-5 0,1 2 0,30-17 0,-19 13 0,17-12 0,-26 17 0,-9-1 0,2 1 0,-4 0 0,0 2 0,-2-4 0,-2 1 0,-2-2 0,0 0 0,0 0 0,-2 0 0,-2-1 0,-3-3 0,-3-1 0,-1-3 0,-4 0 0,-4-6 0,-1 0 0,-6-6 0,-5-5 0,5 12 0,-5-6 0,12 16 0,0-5 0,5 6 0,0 1 0,0 1 0,-1 2 0,5-3 0,-6-3 0,7 3 0,-7-7 0,8 7 0,-5-3 0,-1-4 0,2 6 0,-8-12 0,12 12 0,-5-2 0,7 7 0,2 3 0,2 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0:44.6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29,'47'0,"-5"0,-18 0,19 0,-10 0,23-7,-20 6,15-6,-7 7,-3 0,4 0,-10 0,8 0,-1 0,-3 0,-6 0,-1 0,-6 0,2 0,0 0,-2 0,10 0,-1 0,-1 0,7 0,-11 0,12 0,-9-3,1 2,-6-2,-3 3,-4 0,-1 0,-3 0,0 0,-3 0,2 0,-2 0,6 0,20 0,-14 0,20 0,-16 0,4 0,3 0,-4-3,0 2,0-1,-4 2,0 0,-8 0,-1 0,0 0,-3 0,3 0,-3 2,-3-1,2 4,-2-5,3 5,4-4,-3 1,1-2,-3 0,-1 0,7 0,-6 0,5 0,-10 0,5 0,-1 0,-1 0,6 0,-7 0,4 0,-3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3:08.87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10,'74'0,"-4"0,-7 0,3 0,15 0,-2-4,3 3,-28-1,-2 0,13 2,30 0,-50 0,9 0,-8 0,7 0,-3 0,3 0,-1 0,20 0,-8 0,5 0,-13 0,-11 0,18 0,-20 0,0 0,-18 0,-10 0,0 0,1 4,-1 2,3 2,-3 1,-5-3,7 6,-5-6,7 5,-6-5,0-1,8-3,-8-2,7 0,-4 0,-4 0,4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3:12.1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1 139,'80'0,"8"0,-14-9,7-1,9-8,-7 5,-4 0,4 8,-10 1,-8 4,-15 0,6 0,9 0,-7 3,8 1,11 6,-26-5,41 1,-54-6,14 0,-12-9,-12 5,11-8,-18 3,3 2,0-2,-3 6,3-2,-3 1,7 1,-2 0,2 0,-4 3,-3-3,-1 0,6 0,-12-2,5 2,-6 1,-2 2,9 0,-5-2,-1 1,-2-1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3:13.83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23,'67'0,"-6"0,-24 0,5 0,7 0,8 0,8 0,7 0,15 0,-6 0,12 0,-14 0,5 0,-7 0,-19 0,3 0,-12 0,0 0,4 0,-11 0,-4 0,4 0,-9 0,9 0,-8 0,6 0,-10 0,6 0,-11-5,4 3,-8-6,-1 8,-4-3,1 3,0 0,0 0,0 0,0 0,-1 0,4 0,-2 0,5 0,-5 0,5 0,-5 0,2 0,-3 0,0 0,-1 0,1 0,4 0,-3 0,1-2,-4 1,4-1,-4 2,2 0,-2 0,-1 0,3 0,-2 0,2 0,-4 0,4 0,-4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09:09.753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934 0 24575,'-6'18'0,"-8"3"0,-6 2 0,1-4 0,-13 12 0,18-17 0,-14 12 0,17-17 0,-8 8 0,12-11 0,-4 4 0,2-5 0,-3 5 0,3-4 0,-1 7 0,-6 7 0,8-6 0,-7 7 0,10-13 0,0-3 0,-3 4 0,0 7 0,0-4 0,0 6 0,3-10 0,-6 16 0,2-4 0,-3 8 0,4-11 0,-1-3 0,-10 24 0,8-20 0,-10 19 0,15-26 0,-23 27 0,15-18 0,-16 22 0,18-24 0,-1 4 0,-18 37 0,16-27 0,-15 29 0,23-38 0,-3 0 0,-7 24 0,11-26 0,-14 29 0,16-33 0,-16 53 0,11-41 0,-9 37 0,11-47 0,-7 36 0,6-28 0,-4 25 0,7-30 0,1 1 0,-6 31 0,-1-4 0,-3 24 0,3-27 0,-11 47 0,12-50 0,-9 35 0,12-44 0,-6 36 0,7-29 0,-6 36 0,8-49 0,1 6 0,-6 16 0,8-14 0,-8 15 0,9-16 0,-10 23 0,6 24 0,-3-13 0,4-14 0,2-5 0,1-19 0,0 23 0,0-34 0,0-5 0,0 38 0,0-16 0,0 19 0,0-22 0,0 8 0,0-16 0,0 40 0,0-42 0,3 49 0,0-40 0,3 11 0,0-11 0,11 16 0,-8-19 0,8 19 0,-12-34 0,4 14 0,-2-9 0,2 13 0,1-3 0,-3-3 0,2 7 0,9 24 0,0-5 0,2 6 0,-5-14 0,10 26 0,-14-33 0,17 36 0,-21-48 0,22 36 0,-15-31 0,15 26 0,-16-39 0,18 29 0,-14-23 0,11 23 0,-17-30 0,-4 1 0,2-1 0,3 12 0,1 0 0,3 7 0,1-1 0,-1-2 0,12 15 0,-12-20 0,8 7 0,-9-11 0,-4-10 0,4 11 0,-7-15 0,-2 0 0,10 8 0,-5-2 0,17 22 0,-10-15 0,6 10 0,4-5 0,-9-7 0,10 6 0,3 2 0,-6-4 0,7 4 0,16 13 0,-22-15 0,12 6 0,-26-19 0,-8-8 0,-3-2 0,1 2 0,-3 1 0,0-3 0,2 0 0,-2-17 0,5-20 0,-1-13 0,0-1 0,4-6 0,-7 29 0,5-13 0,-6 27 0,2-6 0,-1 4 0,4-21 0,-4 9 0,1-13 0,1 20 0,-2 3 0,1 5 0,-2 7 0,0 11 0,0 7 0,0 0 0,0-2 0,0-4 0,0-2 0,-6 46 0,2-31 0,-2 31 0,3-36 0,0 3 0,3-9 0,-3 2 0,3-10 0,0 0 0,-5 8 0,4 5 0,-6 0 0,6 1 0,-2-2 0,3-5 0,0 6 0,-2-11 0,0 0 0,-6-7 0,-6 0 0,-1 0 0,-35 0 0,30 0 0,-23 0 0,34 0 0,-2 0 0,-15-3 0,11 3 0,-20-5 0,22 4 0,-16-6 0,15 5 0,-6-2 0,12 4 0,-2 0 0,5 0 0,-2 0 0,-5 0 0,5 0 0,-5 0 0,7 0 0,0 0 0,2 0 0,1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09:16.831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296 376 24575,'0'11'0,"0"-2"0,0-4 0,0 0 0,0 0 0,0 11 0,0-5 0,0 9 0,0-12 0,0 10 0,0-11 0,0 7 0,0-9 0,0 2 0,0 4 0,0 2 0,0-4 0,0-2 0</inkml:trace>
  <inkml:trace contextRef="#ctx0" brushRef="#br0" timeOffset="1518">291 214 24575,'0'13'0,"0"14"0,0-13 0,0 11 0,0-13 0,0-4 0,0-3 0,0 4 0,0-3 0,0 6 0,0-3 0,0 5 0,0 16 0,0-11 0,3 12 0,-3-22 0,3 1 0,-3-5 0,0-2 0,0-1 0</inkml:trace>
  <inkml:trace contextRef="#ctx0" brushRef="#br0" timeOffset="3104">501 373 24575,'-10'0'0,"-9"0"0,9 0 0,-8 0 0,-4 0 0,-9 0 0,8 0 0,-5 0 0,19 0 0,-29 0 0,20 0 0,-20 0 0,24 0 0,2 0 0,-5 0 0,8 0 0,-4 0 0,5 0 0,0 0 0,0 0 0,-9 0 0,7 0 0,-8 0 0,10 0 0,-9 0 0,6 0 0,-6 0 0,6 0 0,6 0 0,-8 2 0,7 1 0,-3 0 0,6 1 0,1-4 0,2 2 0</inkml:trace>
  <inkml:trace contextRef="#ctx0" brushRef="#br0" timeOffset="5872">848 420 24575,'0'-21'0,"3"4"0,8-9 0,0 8 0,4-9 0,-2 7 0,-3 3 0,-2 3 0,-1 1 0,-4 10 0,11-14 0,-4 9 0,3-7 0,-6 9 0,-7 2 0,5 3 0,-5-3 0,14-17 0,-8 6 0,12-12 0,-9 13 0,0 5 0,5-3 0,-10 10 0,5 1 0,-9 9 0,5 11 0,-1-3 0,8 19 0,-3 0 0,0 8 0,0-12 0,-6-4 0,2 1 0,1 13 0,0-10 0,2 14 0,-3-37 0,-2 11 0,-1-7 0,-2-6 0,0 13 0,0-13 0,0 6 0,0-7 0,0 0 0,0 4 0,0-5 0,0 3 0</inkml:trace>
  <inkml:trace contextRef="#ctx0" brushRef="#br0" timeOffset="8584">1477 1 24575,'-10'0'0,"0"0"0,0 0 0,-8 0 0,5 0 0,-6 0 0,14 2 0,0 1 0,1 4 0,3-2 0,-1 5 0,0 1 0,1 3 0,-2-3 0,3 2 0,0-5 0,0 7 0,0 10 0,0-4 0,0 7 0,5-8 0,-1-4 0,4 4 0,-3-11 0,-2 3 0,1-9 0,-1-1 0,1-2 0,8 0 0,-3 0 0,10 0 0,12 0 0,-5 0 0,28 0 0,-30 0 0,10 0 0,-20 0 0,-3 0 0,-1 0 0,-5 2 0,0 5 0,-5-1 0,5 4 0,-5-6 0,2 6 0,-2-4 0,0 10 0,0 19 0,0-14 0,0 14 0,0-27 0,0 1 0,0-3 0,0 4 0,0-5 0,-2 2 0,-9 17 0,4-12 0,-6 13 0,8-19 0,1 2 0,0-3 0,-3-3 0,-2 1 0,-4-1 0,-10 4 0,9-3 0,-7 2 0,14-5 0,2 0 0,1 0 0,-4 0 0,3 0 0,-2 0 0,2 0 0,0 0 0,2 0 0,1 0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09:29.032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145 2 24575,'10'0'0,"0"0"0,-5 0 0,5 2 0,0 1 0,2 2 0,-3 0 0,3 7 0,-5-5 0,5 5 0,-9-7 0,-1 0 0,0 5 0,-1-4 0,1 3 0,-2-4 0,0 3 0,0 10 0,0-5 0,0 8 0,0-13 0,0 3 0,0-3 0,0 10 0,0-8 0,0 4 0,0-2 0,0-6 0,0 6 0,0-7 0,0 12 0,0-9 0,0 9 0,0-12 0,0 0 0,0 0 0,-2-3 0,-1 3 0,-5-2 0,-7 7 0,2-4 0,-3 2 0,9-4 0,-2-3 0,3 1 0,-4-2 0,5 0 0,-7 0 0,5 0 0,-5 0 0,7 0 0,1 0 0,-1 0 0,0 0 0,0 0 0,-2-7 0,1 5 0,1-7 0,0 7 0,3-3 0,-3 0 0,0 0 0,-2-2 0,-1 1 0,-5-9 0,4 8 0,1-5 0,2 5 0,4 1 0,-2-3 0,2 3 0,1-1 0,-4-8 0,5 4 0,-3-12 0,3 14 0,0-3 0,0 7 0,0 0 0,0-7 0,0 5 0,0-5 0,0 7 0,0-3 0,0 3 0,0-2 0,0-6 0,0 4 0,0-7 0,0 7 0,5-10 0,-2 13 0,4-8 0,-2 14 0,-1-3 0,1 3 0,0-2 0,2 2 0,1 0 0,5 0 0,-4 0 0,1 0 0,-5-3 0,2 3 0,-3-3 0,0 3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09:32.35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270 144 24575,'5'10'0,"-1"7"0,-4-10 0,0 8 0,0-2 0,0-4 0,0 3 0,0-7 0,5 9 0,-4-6 0,5 6 0,-5-9 0,1 4 0,-2-3 0,0 4 0,0-6 0,0 1 0,-2 9 0,-1-6 0,-2 9 0,-1-11 0,3 1 0,-1-2 0,1 0 0,-2-2 0,-4 6 0,3-7 0,-4 4 0,8-4 0,-5 1 0,4 0 0,-5-1 0,3 0 0,0-1 0,-9 3 0,7-3 0,-7 3 0,8-3 0,1 1 0,1-2 0,-4 0 0,3 0 0,-5 0 0,4 0 0,-4 0 0,-6 0 0,6 0 0,-5 0 0,10 0 0,1 0 0,1-2 0,1-1 0,0 0 0,-1-6 0,0 5 0,-2-5 0,5 4 0,-5-3 0,2 0 0,0-1 0,-2-3 0,5 6 0,-5-6 0,5 7 0,-5-8 0,5 7 0,-5-7 0,0-7 0,1 9 0,-1-9 0,3 13 0,1 2 0,-1-5 0,2-3 0,0 4 0,0-2 0,0 6 0,0-3 0,0-3 0,0 2 0,0-3 0,2 6 0,1 1 0,1-1 0,1 2 0,0-3 0,13-11 0,-7 10 0,10-10 0,-13 12 0,0 1 0,-3 2 0,2-3 0,-1 4 0,1-2 0,-4 2 0,1 1 0,-2-3 0,3 3 0,3-4 0,8 0 0,4-1 0,-3-2 0,0 5 0,-11 0 0,1 3 0,-4 2 0,1-1 0,-4 3 0,5 1 0,0 10 0,-2-2 0,4 2 0,-6-5 0,1-4 0,0 6 0,-1-6 0,1 3 0,-2-1 0,0 3 0,0-4 0,0 1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09:37.857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1571 138 24575,'-7'-2'0,"-16"0"0,3 2 0,-13 0 0,-8 0 0,15 0 0,-12 0 0,-2 0 0,-1 0 0,2 0 0,-13 0 0,26 0 0,-15 0 0,21 0 0,6 0 0,-10 0 0,10 0 0,-9 0 0,11 0 0,1 0 0,-10 0 0,10 0 0,-9 0 0,11 0 0,-2 0 0,-3 0 0,-25 0 0,18 0 0,-16 0 0,26 0 0,-10 0 0,10 0 0,-9 0 0,14 0 0,-4 0 0,4 0 0,-15 0 0,13 2 0,-12-1 0,14 3 0,-5-3 0,6 3 0,-18 2 0,11-3 0,-11 2 0,9-2 0,2-3 0,-15 3 0,16-3 0,-13 3 0,15-3 0,-15 5 0,11-4 0,-8 1 0,3-2 0,5 0 0,-7 3 0,9-3 0,-21 3 0,16-3 0,-13 0 0,18 0 0,-1 0 0,2 0 0,1 0 0,4 2 0,-1-2 0,3 2 0,-7-2 0,1 0 0,-5 0 0,-1 0 0,-19 0 0,18 0 0,-12 0 0,23 0 0,-3 0 0,1 0 0,-1 0 0,-10 0 0,5 0 0,-3 0 0,8 0 0,-1 0 0,3 0 0,0-2 0,17-1 0,-1-2 0,38-19 0,-29 8 0,24-13 0,-30 11 0,11-6 0,-12 9 0,5-5 0,-12 17 0,-2-2 0,1 5 0,-1-2 0,1 2 0,1-3 0,0 3 0,7-7 0,-5 6 0,4-4 0,-6 5 0,-2-2 0,-1-1 0</inkml:trace>
  <inkml:trace contextRef="#ctx0" brushRef="#br0" timeOffset="1846">1 244 24575,'24'0'0,"-4"0"0,-1 0 0,-1 0 0,10 5 0,-6 2 0,21 8 0,-18-1 0,10 1 0,19 8 0,-21-8 0,42 17 0,-47-17 0,38 14 0,-44-18 0,23 8 0,-34-13 0,6-1 0,-14-3 0,2-2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9:10:40.33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0,'60'0,"-3"0,-11 0,5 0,2 0,20 0,11 0,-3 0,4 0,-18 0,3 0,-5 0,3 0,-9 0,-3 0,-49 0,0 0,-2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7:58:18.70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1 285 24575,'10'0'0,"8"0"0,8 0 0,13 0 0,31 0 0,-17 0 0,17 0 0,-25 0 0,11 0 0,-12 0 0,10 0 0,-14 0 0,-9 0 0,12 0 0,-7 0 0,0 0 0,6 0 0,-5 0 0,9 0 0,0 0 0,1 0 0,-7 0 0,-1 0 0,-10 0 0,-2 0 0,-3 0 0,-1 0 0,1 0 0,-2 0 0,-2 0 0,2 4 0,-3-3 0,9 2 0,-3-3 0,3 0 0,-5 0 0,15 4 0,-10-4 0,6 4 0,-12-4 0,-6 0 0,2 0 0,-4 3 0,-3-2 0,2 2 0,-2-3 0,3 0 0,1 0 0,3 0 0,1 0 0,5 0 0,3 0 0,3 0 0,4 0 0,5 0 0,-4 0 0,10 0 0,-9 0 0,3 0 0,6 0 0,-3-4 0,0 3 0,-9-6 0,-13 3 0,-2 0 0,-4-3 0,0 7 0,1-4 0,-5 4 0,0-2 0,-3 1 0,-1-2 0,1 3 0,-6 0 0,-2 3 0,-9 1 0,-5 6 0,-4 2 0,-6 8 0,2-3 0,-2 6 0,1-6 0,4 3 0,-3-9 0,8 3 0,-4-6 0,9 2 0,0-3 0,3-1 0,1-2 0,-4-1 0,3-3 0,-6 0 0,6 3 0,-3-3 0,0 6 0,3-5 0,-7 5 0,4-2 0,-1 3 0,2-4 0,2 0 0,9-3 0,7 0 0,9 0 0,10 0 0,2 0 0,3 0 0,1 0 0,0 0 0,0-4 0,0-1 0,-5-6 0,-5-1 0,-5 0 0,-9 2 0,4 3 0,-7-3 0,4-1 0,-5 0 0,-2-3 0,-1 7 0,0-3 0,-2 4 0,2-1 0,-1 4 0,-1-3 0,5 5 0,-6-5 0,3 3 0,-3-6 0,-7 2 0,-1-2 0,-10-2 0,-1-1 0,-10 0 0,5-3 0,-4 2 0,4-2 0,1 2 0,-11-9 0,8 12 0,-8-12 0,10 10 0,5-3 0,-11-11 0,9 8 0,-5-4 0,10 7 0,3 7 0,5-5 0,-2 5 0,3 1 0,0 1 0,1 3 0,-4-4 0,3 3 0,1 1 0,3 3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9:10:42.00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1 0,'94'0,"-44"0,1 0,6 0,2 0,4 0,7 0,11 0,9 0,-7 0,-4 0,-2 0,-4 0,3 0,-3 0,12 0,-9 0,12 0,-26 0,-6 0,-24 0,-27 0,0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9:10:43.72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2808 107,'-48'0,"-10"0,24 0,-38-3,12-3,-2 0,-35-1,32 2,-9-1,9 2,-29 3,19-1,-11 1,10-1,19 2,0 0,-37 0,-16 0,14 0,27 0,2 0,-7 0,-6 0,0 0,4 0,2 0,5 0,4 0,2 0,-35 0,9 0,30 0,7 0,6 0,-44-22,41 13,-30-17,52 22,1 1,-15 3,20 0,-7 0,23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9:10:46.62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0 127,'47'0,"0"0,-10 0,10 0,37 0,-19 0,-1-1,12-1,-11 1,12 0,16-1,-3 0,-33 2,15 0,10-4,1 0,1-2,1 2,-5-1,-34-1,20 2,2-1,-10-3,4 3,1 1,1 1,-13-1,20-1,4-2,3-3,5 2,-1 0,-11 3,-15 1,0 0,8 3,-9-1,2 0,34 2,-12 0,-15 0,-1 0,8 0,-19 0,0 0,15 4,-20 0,10 4,3-2,8 0,4 2,1 1,-1-3,3 1,21 9,-4 2,-35-3,-4 0,11 1,-3 1,25 8,-18-7,-10-8,16 1,17-7,-35-4,3 2,0-1,-9 0,24 5,-49-3,-3 0,-7 2,-3-2,7-1,-6 1,5-3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1:10.701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376 184 16383,'85'-34'0,"-21"11"0,-27 12 0,-18 10 0,1-7 0,-5 7 0,1-4 0,-4 2 0,2-2 0,6-1 0,-10 1 0,11 1 0,-13 0 0,3 3 0,19-6 0,-14 3 0,31-5 0,-29 3 0,21 0 0,-3 0 0,0 0 0,5 0 0,-15 2 0,-1 2 0,2 0 0,-6 1 0,0-1 0,-6 2 0,-1-3 0,9 3 0,3-5 0,-6 4 0,6-1 0,-2 2 0,-4 0 0,6 0 0,-17 0 0,5 0 0,-7 0 0,4 0 0,-6 0 0,2 0 0,7 0 0,-2 0 0,22 2 0,-19 1 0,13 0 0,-17 2 0,10-2 0,-7 0 0,32 7 0,-2-2 0,12 8 0,-14-6 0,-14 1 0,-9 0 0,2-2 0,1 4 0,-6-4 0,20 13 0,-22-13 0,18 14 0,-14-7 0,3 6 0,2 0 0,-4-2 0,-6-7 0,3 4 0,-4-3 0,0-1 0,4 15 0,0 10 0,1-3 0,8 30 0,-17-44 0,6 27 0,-9-28 0,-4 2 0,7 32 0,-6-26 0,3 26 0,-5-36 0,3 32 0,-3-28 0,2 24 0,-2-16 0,0-16 0,0 13 0,0-16 0,0-4 0,0 5 0,0-4 0,-2 0 0,-9 21 0,-2 0 0,-4 7 0,-2 1 0,4-15 0,1-1 0,-1-1 0,8-13 0,-8 11 0,8-9 0,-18 16 0,12-9 0,-13 7 0,0-5 0,4-6 0,-11 1 0,-13-2 0,-8-1 0,5-1 0,-8 3 0,26-3 0,-3-3 0,8-1 0,-5-2 0,-3 1 0,-6-1 0,5 0 0,-23 3 0,-9-5 0,-1 5 0,-18-6 0,30 0 0,0 0 0,6 0 0,-44 0 0,50 0 0,-54 0 0,46-3 0,-10-3 0,13-1 0,-1-4 0,29 0 0,3-1 0,0 1 0,10 1 0,-33-31 0,22 21 0,-22-26 0,30 34 0,-27-35 0,19 25 0,-18-22 0,4 3 0,16 23 0,-15-22 0,23 28 0,-19-36 0,15 26 0,-13-26 0,14 29 0,-2-14 0,1 4 0,1-3 0,-1-16 0,8 22 0,-6-22 0,8 17 0,-2 9 0,2-11 0,0 11 0,-2-3 0,4-1 0,-1 16 0,2-8 0,0 2 0,0-1 0,0 0 0,0 5 0,0 4 0,0-7 0,0 5 0,9-11 0,-3 14 0,7-5 0,-6 9 0,5-11 0,2 4 0,0-5 0,-2 5 0,2 0 0,-7 6 0,11-5 0,-12 6 0,6 0 0,-4-1 0,8-2 0,1 0 0,-2 0 0,-3 2 0,-3 3 0,5-3 0,3 3 0,19-10 0,0 4 0,-2-5 0,-9 4 0,-15 4 0,5-5 0,-5 8 0,4-8 0,-9 8 0,11-6 0,-8 6 0,8-4 0,-13 5 0,-1 0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1:30.542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1 200 16383,'2'14'0,"-1"-3"0,4 0 0,0-3 0,1 1 0,5 6 0,-5-5 0,4 6 0,-1 0 0,12 3 0,-10-1 0,9-2 0,-11-5 0,39 31 0,-28-22 0,42 39 0,-45-44 0,6 8 0,-8-13 0,4 3 0,-3-3 0,5 5 0,-10-9 0,-2 2 0,13 7 0,-10-4 0,21 9 0,2 3 0,-9-7 0,18 9 0,-23-12 0,38 14 0,-29-11 0,24 5 0,-23-9 0,22 3 0,1 2 0,-7-2 0,-13-3 0,9-1 0,-5 0 0,11-2 0,-15 0 0,13-3 0,-18-2 0,38 4 0,-12-7 0,-5 2 0,25-3 0,-19 3 0,-7-3 0,22 6 0,1-6 0,-14 3 0,12-3 0,-43 0 0,44 3 0,-33-3 0,29 6 0,-10-3 0,-21 4 0,23 0 0,-28-3 0,-4 2 0,-4-3 0,26 7 0,-8 0 0,16-3 0,-17-1 0,-9-3 0,44 1 0,-21 0 0,37 2 0,-14-3 0,-10 1 0,-4-1 0,-16-3 0,8 0 0,18-10 0,-4 5 0,-13-10 0,-1-2 0,3-4 0,29-13 0,-13 5 0,-24 14 0,7-6 0,-26 11 0,46-27 0,-38 18 0,40-20 0,-51 29 0,15-7 0,-13 9 0,25-13 0,-28 10 0,11-7 0,-7-4 0,-9 4 0,39-32 0,-29 23 0,42-25 0,-16 27 0,-5 3 0,2 2 0,-3 2 0,-15 5 0,44-17 0,-33 13 0,-17 1 0,18-9 0,-24-2 0,-1 2 0,-7 5 0,0 3 0,-9 9 0,2 0 0,2-6 0,-1 7 0,1-5 0,-6 7 0,5-5 0,0-11 0,1 4 0,3-10 0,-11 17 0,4-1 0,-4 6 0,3 0 0,3-7 0,15-1 0,-9 4 0,9 4 0,-18 10 0,3 2 0,1 3 0,-3-1 0,-1 2 0,-7-6 0,0 2 0,0-2 0,-2 0 0,-8 2 0,2-4 0,-5 1 0,6-4 0,3 2 0,1 1 0,1 2 0,0 0 0,-1 5 0,-3-1 0,3 4 0,-2-2 0,2 5 0,-3-3 0,-2 16 0,4-15 0,-4 14 0,3-4 0,1-2 0,-3 5 0,4-6 0,-2-5 0,0-3 0,0 1 0,2-8 0,6-22 0,1 1 0,15-50 0,-10 27 0,13-29 0,-14 33 0,4 2 0,-6 14 0,-3 5 0,2 6 0,-5-3 0,1 10 0,-7-8 0,-2 7 0,-7-7 0,0 5 0,-12-3 0,3 2 0,-3-1 0,1 4 0,-10-2 0,-2 1 0,3-1 0,-1-5 0,9-2 0,3 4 0,-1-2 0,14 8 0,-13-8 0,13 7 0,-14-4 0,21 5 0,-3 0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1:33.794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235 0 16383,'19'0'0,"4"0"0,0 0 0,4 0 0,3 0 0,6 0 0,13 0 0,-1 0 0,1 0 0,43 0 0,-33 0 0,1 0 0,-7 0 0,0 0 0,3 0 0,-6 0 0,-15 0 0,25 6 0,8 8 0,11 4 0,10 16 0,-23 7 0,-15-9 0,-4 33 0,-32-30 0,10 15 0,-15-16 0,13 28 0,-13-25 0,11 25 0,-15-40 0,-3 0 0,3 17 0,-5 16 0,2-13 0,-3 4 0,0-34 0,0 3 0,-8 17 0,-11 23 0,4-9 0,-13 21 0,12-47 0,-6 12 0,3-21 0,-8 9 0,4-5 0,3 2 0,2-5 0,-13-2 0,6-3 0,-40 4 0,24-5 0,-15-2 0,27-2 0,-59 1 0,48-2 0,-43 2 0,53-3 0,-25 0 0,1 0 0,-2 0 0,14 0 0,-6-10 0,23 4 0,-23-10 0,29 9 0,-44-14 0,30 9 0,-31-9 0,20-7 0,21 12 0,-14-12 0,23 16 0,5 1 0,-2 0 0,-13-24 0,8 15 0,-11-18 0,15 19 0,-21-22 0,19 25 0,-16-18 0,20 16 0,6 7 0,-6-16 0,6 15 0,1-5 0,-5-23 0,7 15 0,-8-23 0,9 32 0,-3-7 0,-2-17 0,3 21 0,-3-23 0,0 3 0,4 11 0,-5-18 0,6 24 0,0-7 0,0 12 0,0-7 0,0 15 0,8-3 0,3 3 0,9-7 0,4 3 0,-7 1 0,1 4 0,12 4 0,-11 0 0,17-2 0,-18-3 0,17-5 0,-18 4 0,10-1 0,-15 7 0,-3 3 0,10-1 0,-7-1 0,20-2 0,-20 1 0,14-1 0,-24 3 0,1 1 0,-3-1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2:05.994"/>
    </inkml:context>
    <inkml:brush xml:id="br0">
      <inkml:brushProperty name="width" value="0.1" units="cm"/>
      <inkml:brushProperty name="height" value="0.6" units="cm"/>
      <inkml:brushProperty name="color" value="#008C3A"/>
      <inkml:brushProperty name="inkEffects" value="pencil"/>
    </inkml:brush>
  </inkml:definitions>
  <inkml:trace contextRef="#ctx0" brushRef="#br0">26 1 16383,'53'41'0,"-8"-6"0,-18-14 0,-9-4 0,9 5 0,-11-3 0,-1-7 0,4 7 0,-3-6 0,0 5 0,8 6 0,-10-3 0,13 14 0,-14-14 0,2 5 0,-4-11 0,-2 3 0,0-6 0,3 5 0,-6-5 0,2-1 0,-2 0 0,-1-3 0,0 1 0,3 1 0,-2-2 0,6 7 0,-8-5 0,5 2 0,-6-7 0,0 0 0,1 0 0,-1 3 0,0-3 0,2 3 0,-5-3 0,5 3 0,2 5 0,5 6 0,-1 3 0,-1-2 0,-4-7 0,-1 0 0,0-2 0,-2 3 0,-1-1 0,0-2 0,10 25 0,1 0 0,2 8 0,-1-5 0,-4-11 0,1 6 0,-1-6 0,-1-2 0,3 20 0,-4-17 0,4 21 0,1 2 0,-3-8 0,10 40 0,-12-43 0,2-4 0,-2 4 0,3-5 0,-4 5 0,1-4 0,-1 4 0,3 52 0,2-20 0,-7-11 0,1 0 0,5 6 0,-7 0 0,3-22 0,-6-4 0,6 4 0,-6-9 0,5 24 0,-5 32 0,2-7 0,-1-27 0,0 0 0,-1 15 0,2-13 0,-3 5 0,0-31 0,0 32 0,0-17 0,4 14 0,-3-6 0,2 1 0,1 36 0,-2-25 0,0 1 0,1-19 0,-1 0 0,0 9 0,-1-8 0,-1-22 0,0 0 0,0-3 0,0 3 0,0 16 0,-6 33 0,-2-1 0,-9 12 0,5-36 0,0-20 0,5-5 0,-2-10 0,1 2 0,0-4 0,1 1 0,1-1 0,-3 0 0,-7 24 0,-7 14 0,1-2 0,-1 5 0,10-35 0,3 6 0,-3-7 0,3 0 0,0-1 0,-1-4 0,1 4 0,0-3 0,-8 15 0,7-12 0,-5 8 0,2-4 0,7-8 0,-10 20 0,10-22 0,-4 8 0,8-16 0,-2 0 0,2 0 0,-5 3 0,-15 25 0,3-7 0,-13 21 0,14-21 0,4-2 0,3-9 0,3 0 0,-1 1 0,1-4 0,1 2 0,1-2 0,-5 4 0,-15 35 0,6-19 0,-11 24 0,15-28 0,-4 9 0,9-17 0,-4 5 0,10-17 0,1-3 0,-1 3 0,-2 0 0,2 1 0,-10 9 0,6-5 0,-3 3 0,5-5 0,3-10 0,4 3 0,2-7 0,14-8 0,-2 1 0,18-12 0,-7 5 0,8-10 0,-1 5 0,-1-6 0,1 7 0,-7 2 0,-5 6 0,-8 2 0,-3 2 0,-1 3 0,-1 1 0,1 2 0,-4-2 0,-10 8 0,5-4 0,-12 10 0,11-7 0,-4 3 0,4-4 0,-1-1 0,1-1 0,-4-2 0,1 0 0,-1 0 0,2 0 0,0 0 0,-3 0 0,3 2 0,-6 1 0,3 3 0,1-1 0,2 0 0,3 0 0,-1-3 0,-4 3 0,-5-2 0,0 3 0,-14 3 0,7 0 0,-10 0 0,12-4 0,-6 5 0,8-4 0,-5 7 0,8-5 0,-3 4 0,9-4 0,-3 0 0,4-3 0,4-5 0,2-7 0,1 0 0,0-9 0,-2-12 0,-6-25 0,1 7 0,-8-37 0,9 45 0,-5-35 0,6 51 0,0-9 0,1 29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5:03.29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1052 87 24575,'14'15'0,"-6"2"0,9-5 0,-12 3 0,26 13 0,-19-10 0,26 24 0,-24-23 0,25 33 0,-21-31 0,7 14 0,-15-13 0,-6-12 0,-1 9 0,-3-12 0,0 0 0,0 0 0,0 12 0,0-8 0,0 12 0,0-15 0,0 2 0,0 3 0,0-5 0,0 5 0,0-6 0,-4 20 0,-3-1 0,-1 4 0,-6 0 0,6-18 0,-2 5 0,6-7 0,-2-3 0,-1 2 0,0-1 0,-3 1 0,-10 7 0,0 0 0,-6 2 0,2-1 0,-9 1 0,7-8 0,-7 7 0,-5-17 0,18 4 0,-16-4 0,21 0 0,3 0 0,-9 0 0,8 0 0,-21 0 0,16 0 0,-8 0 0,11 0 0,-35 0 0,26 0 0,-26 0 0,-4-7 0,29 5 0,-29-8 0,39 9 0,-32-10 0,19 6 0,-20-7 0,29 8 0,-17-10 0,16 8 0,-11-8 0,20 10 0,-19-16 0,13 12 0,-18-12 0,20 12 0,-27-23 0,23 18 0,-18-21 0,30 26 0,-7-13 0,8 12 0,-10-25 0,7-2 0,1 3 0,1-11 0,7 31 0,0-8 0,0 13 0,0-9 0,0-2 0,0 4 0,0-6 0,13-15 0,-6 15 0,10-14 0,-7 21 0,-2 6 0,28-6 0,-15 6 0,22-1 0,19-2 0,-22 4 0,28-6 0,-9-3 0,-22 9 0,36-16 0,-48 17 0,29-12 0,-36 13 0,29-9 0,-23 8 0,33-9 0,-32 6 0,41-6 0,-33 10 0,10-3 0,-14 8 0,-20 0 0,7 0 0,-10 0 0,7 0 0,2 0 0,-4 4 0,4-4 0,-13 6 0,6-2 0,-1 5 0,0-5 0,2 2 0,-2-6 0,-4 3 0,0-2 0,-3 2 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5:10.834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0 3398 24575,'23'0'0,"57"-9"0,-24 3 0,41-8 0,-25 4 0,-23 0 0,6 1 0,3 0 0,26-8 0,-23 7 0,0-1 0,17-3 0,12-9 0,-47 11 0,25-13 0,5-3 0,4-2 0,-16 8 0,-2 0 0,-1-4 0,-4 9 0,-1 1 0,1-3 0,-3 1 0,4-1 0,1 2 0,-5 0 0,8-8 0,-3 6 0,-3-1 0,-12 2 0,25-12 0,3-1 0,-3 1 0,4-3 0,-3 1 0,-19 11 0,0-5 0,2-1 0,12 0 0,-8 0 0,2 0 0,22-8 0,1-6 0,3-3 0,-28 17 0,0 1-271,27-17 0,-6 3 271,-18 9 0,-4 0 0,11-6 0,-9 3 0,19-14 0,7-1 0,2-3 0,-34 16 0,-7 4 0,24-10 0,-22 10 0,-2 2 0,4 4 0,-20 10 0,31-20 0,5-3 0,-14 4 0,16-8 0,4-2 0,9-19 0,-16 19 0,13-16 542,-1 0-542,-3 10 0,-29 18 0,-1 1 0,20-7 0,10-11 0,-12 6 0,8-1 0,5-4 0,-30 23 0,11-7 0,20-16 0,-27 15 0,16-8 0,-24 13 0,-17 14 0,52-39 0,-40 29 0,37-28 0,6 0 0,-47 28 0,47-28 0,-31 20 0,-4 1 0,1 4 0,21-16 0,0 4 0,-28 23 0,22-13 0,-36 19 0,-5 5 0,42-18 0,-31 16 0,31-14 0,-4 7 0,-6 2 0,11 0 0,-16 5 0,-15 5 0,-5-1 0,22-4 0,-24 3 0,17 2 0,15-4 0,-24 5 0,27-5 0,-38 4 0,19-4 0,-17-2 0,12 2 0,-16 0 0,-3 7 0,2-7 0,25 2 0,-18 1 0,22 1 0,-22-1 0,1 4 0,0-7 0,16 6 0,-19-6 0,18 6 0,8-9 0,-14 8 0,19-10 0,-26 11 0,1-2 0,25-4 0,-24 5 0,18-9 0,-24 10 0,-4-2 0,39 3 0,-31-4 0,31 4 0,-30-4 0,29 0 0,-12 3 0,31-7 0,-32 7 0,11-3 0,-16 4 0,43 0 0,-32 0 0,38 0 0,-47 0 0,3 0 0,49-8 0,-41 5 0,41-5 0,-59 8 0,-1 0 0,-5 0 0,24 0 0,-23 0 0,18 0 0,-29 0 0,0 0 0,20 0 0,-18 0 0,17 0 0,-22 0 0,-1 0 0,31 0 0,-24 0 0,24-3 0,-26 2 0,-1-3 0,23 4 0,-20 0 0,19 0 0,-25 0 0,16 0 0,-13 0 0,8 0 0,-16 0 0,0 0 0,0 0 0,-6 0 0,-7 0 0,-2 0 0,-5 0 0,7 0 0,-1 0 0,1 0 0,19 0 0,54 2 0,14 2 0,0 7-684,17-6 0,0 3 684,-16 14 0,7-4-121,-2 0 121,-21 2 0,-15-6 0,-1 1 0,3 7 0,2-2 0,-2-2 0,-10-2 0,18 5 0,7 1 0,23 5 0,-38-11 0,0 1 1358,29 11-1358,-58-18 131,16 4-131,-27-7 0,7 0 0,4 7 0,-6-8 0,10 7 0,-16-9 0,2 3 0,1 0 0,-3 0 0,15 3 0,-13-2 0,11 3 0,35 22 0,-29-19 0,34 20 0,-44-26 0,-2-1 0,16 14 0,-19-11 0,18 7 0,-26-14 0,11 0 0,-13-5 0,6-2 0,-12-6 0,0-5 0,-3 1 0,-1 2 0,-3-2 0,-7-10 0,8 9 0,-6-5 0,5 5 0,-1 9 0,-2-10 0,6 9 0,-2 0 0,2 0 0,0 0 0,-2 3 0,3 1 0,-4-3 0,3 2 0,-2-3 0,-1-3 0,0 6 0,0 0 0,4 5 0,3 5 0,13 28 0,-3-17 0,9 21 0,-8-23 0,12 27 0,-11-24 0,8 19 0,-14-30 0,-5-1 0,2 1 0,-3-1 0,0 4 0,2-3 0,-1 3 0,5-1 0,-2 2 0,-1-1 0,3-3 0,-11-4 0,0-3 0,-21 0 0,4 0 0,-17 0 0,17 0 0,-15 0 0,14 0 0,-4 0 0,-15 0 0,21 0 0,-21 0 0,-14 10 0,26-7 0,-25 7 0,44-7 0,-6 1 0,9 0 0,-2-1 0,7-3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9:16:29.849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4869 1 24575,'-64'22'0,"15"-1"0,6 3 0,13-2 0,-24 15 0,42-23 0,-17 5 0,14-1 0,-26 17 0,-4 5 0,1 7 0,2-6 0,2-2 0,12-8 0,7-9 0,2 0 0,2-4 0,-5 8 0,3-4 0,3-4 0,-15 27 0,13-24 0,-9 22 0,-4-1 0,15-16 0,-10 15 0,19-30 0,0 0 0,0-4 0,0 9 0,0-7 0,0 7 0,-3 1 0,2-7 0,-3 11 0,-3 11 0,4-11 0,-1 15 0,4-20 0,3-4 0,-4 15 0,0-11 0,4 8 0,1-9 0,-1-3 0,-8 40 0,6-23 0,-9 28 0,11-31 0,-9 22 0,4-10 0,-3 12 0,7-17 0,-3-8 0,4 1 0,-5 39 0,0-8 0,4 13 0,-3-18 0,7-20 0,-7 54 0,7-25 0,-3 28 0,4-46 0,0 55 0,0-23 0,0-16 0,0 0 0,0 14 0,0-16 0,0 27 0,0-31 0,0 0 0,0-2 0,0-12 0,0 24 0,16 8 0,-8-25 0,12 31 0,-11-41 0,0 2 0,9 37 0,-8-23 0,1 1 0,-1-1 0,0-1 0,0 2 0,-1-3 0,2 13 0,10 36 0,-8-41 0,8 27 0,-13-59 0,1 0 0,13 25 0,-6-20 0,12 26 0,-2-9 0,-2 0 0,2 2 0,14 24 0,-15-25 0,0-2 0,3 2 0,-8-10 0,17 17 0,3 2 0,-9-9 0,5 4 0,-1-4 0,-13-23 0,23 28 0,-17-25 0,16 19 0,-29-33 0,40 29 0,-24-16 0,31 23 0,-23-16 0,6 10 0,-12-15 0,-2 1 0,-25-28 0,10 7 0,-7-6 0,7 3 0,-9-1 0,0-2 0,6 9 0,-8-10 0,4-1 0,-25-58 0,3 13 0,-13-30 0,-2-5 0,12 42 0,-4-33 0,15 64 0,2-3 0,23 39 0,-8-7 0,22 15 0,17 33 0,-25-42 0,16 32 0,-36-55 0,-5 0 0,2-1 0,-3 1 0,0-1 0,-9 4 0,0-6 0,-15 6 0,7-6 0,-2 4 0,8-4 0,-2 2 0,1-5 0,-6 2 0,3 0 0,-61 6 0,45-4 0,-45 2 0,60-7 0,-2 0 0,6 0 0,-4 0 0,9 4 0,-9-4 0,7 4 0,-1-1 0,2-3 0,4 4 0,-6-4 0,4 0 0,2 0 0,1 0 0</inkml:trace>
  <inkml:trace contextRef="#ctx0" brushRef="#br0" timeOffset="2261">527 2708 24575,'-10'0'0,"-8"0"0,-16 0 0,0 0 0,-42 0 0,30 0 0,-10 0 0,33 0 0,12 0 0,4 0 0,-29 0 0,-20 0 0,9 0 0,-6 0 0,42 0 0,3-3 0,24-1 0,-8 0 0,16-3 0,-21 7 0,-3-3 0</inkml:trace>
  <inkml:trace contextRef="#ctx0" brushRef="#br0" timeOffset="7538">968 2588 24575,'0'-14'0,"11"3"0,6-28 0,6 16 0,-7-15 0,-1 14 0,15-17 0,-9 13 0,16-13 0,-22 26 0,-3 3 0,3 0 0,-1-5 0,1 8 0,-4-5 0,-5 16 0,-6 3 0,0 25 0,0 11 0,4 5 0,2 3 0,7 4 0,-3-11 0,7 22 0,-7-10 0,-2-8 0,-1-10 0,-6-17 0,2-2 0,-3-4 0,0 0 0,0-10 0</inkml:trace>
  <inkml:trace contextRef="#ctx0" brushRef="#br0" timeOffset="9666">1613 2487 24575,'8'-20'0,"10"-6"0,0 11 0,6-11 0,-8 20 0,-6-7 0,-3 12 0,-3-5 0,-1 2 0,0-7 0,8-7 0,7 1 0,-2 0 0,-3 7 0,-11-4 0,-2 6 0,0-5 0,0 6 0,0 6 0,8 20 0,-3-4 0,7 20 0,3 4 0,-5-8 0,6 8 0,-8-19 0,0 0 0,-1-3 0,9 37 0,-9-20 0,8 23 0,-15-27 0,4-4 0,-4-5 0,0 15 0,0-20 0,0 8 0,0-21 0</inkml:trace>
  <inkml:trace contextRef="#ctx0" brushRef="#br0" timeOffset="12462">2270 2380 24575,'0'-11'0,"3"5"0,9 3 0,0 3 0,27 0 0,-19 0 0,14 0 0,-22 0 0,-2 0 0,-3 0 0,0 0 0,3 0 0,11 13 0,-7-7 0,6 11 0,-16-10 0,2 0 0,-3 6 0,1-5 0,3 9 0,-6-5 0,6 4 0,-3 29 0,0-22 0,-1 26 0,-3-36 0,0 6 0,0-4 0,3-3 0,-2 1 0,2-6 0,-3-1 0,0 1 0,-7 21 0,2-12 0,-9 16 0,5-20 0,-5 10 0,6-13 0,-4 13 0,2-8 0,2-1 0,-2 0 0,6-7 0,-2 1 0,2 0 0,0 0 0,-5 0 0,10-3 0,-4-1 0,10-3 0,0 0 0,3 0 0,56 0 0,-27 0 0,42 0 0,-49 0 0,-2 0 0,9 0 0,-14 0 0,4 0 0,-18 0 0,-4 0 0,0 0 0,0 0 0,-1 0 0,-2 0 0,-1 0 0</inkml:trace>
  <inkml:trace contextRef="#ctx0" brushRef="#br0" timeOffset="15268">3418 2378 24575,'9'3'0,"-3"11"0,-6-5 0,0 8 0,0-7 0,0-2 0,0 5 0,0-2 0,0 34 0,0-22 0,0 22 0,0-30 0,0-3 0,0 5 0,0-8 0,0 14 0,0-7 0,-3 3 0,2-6 0,-2-6 0,3 0 0,-3 1 0,2-1 0,-5-3 0,3-1 0,-4 0 0,0 1 0,-13 12 0,3-3 0,-5 5 0,8-8 0,10-3 0,-5-3 0,1-1 0,-3-3 0,1 0 0,-1 0 0,-21 0 0,15 0 0,-18 0 0,27 0 0,-3 0 0,-9 0 0,10 0 0,-9 0 0,12-6 0,0 2 0,4-6 0,-4 3 0,4-4 0,-1 4 0,-3-4 0,7 4 0,-7-24 0,6 18 0,-2-22 0,3 23 0,0-9 0,0 7 0,0-8 0,0 13 0,0-4 0,0 3 0,0 2 0,0-2 0,0 3 0,0 0 0,0-17 0,0 10 0,0-11 0,3 15 0,1 6 0,2 1 0,1 0 0,-1-1 0,12-14 0,-9 9 0,19-16 0,-19 16 0,9-2 0,-5 4 0,-5 3 0,5 1 0,-6-1 0,13 1 0,-6 2 0,8-6 0,4 3 0,-15 0 0,12 1 0,-16 3 0,-1 0 0,7 0 0,-4 0 0,1 7 0,-8-6 0,-2 5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7:58:20.8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8:21:51.1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98 281 24575,'8'-6'0,"1"1"0,0-3 0,2 3 0,-1-3 0,4 3 0,-1-4 0,2 4 0,0-4 0,0 1 0,0 1 0,10-6 0,-8 6 0,8-6 0,-10 7 0,0-2 0,9-4 0,-6 1 0,6-1 0,9-9 0,-11 13 0,12-15 0,-12 16 0,3-6 0,-4 7 0,3-4 0,-9 6 0,0 1 0,-2-1 0,1 4 0,-4-2 0,8 0 0,-7 1 0,8-1 0,-10 2 0,3 0 0,-3-2 0,7 1 0,-5-1 0,18 1 0,-17-2 0,14 1 0,-13-2 0,3 4 0,-2-2 0,4 2 0,-4 0 0,9 0 0,-7 0 0,9 0 0,-8 0 0,9 0 0,-10 0 0,3 0 0,3 0 0,-3 0 0,3 0 0,2 0 0,-7 0 0,5 2 0,-7 0 0,8 5 0,-9-4 0,6 3 0,-11-6 0,0 4 0,3-3 0,-3 2 0,6 0 0,-6 1 0,3 1 0,0-1 0,-2 0 0,4 1 0,-4-1 0,4 1 0,-4 1 0,4-1 0,-4 2 0,4-3 0,-4 2 0,2-1 0,-3 1 0,0 1 0,0-3 0,0 2 0,-2-1 0,1 1 0,-1 0 0,0 1 0,2 1 0,-2-2 0,0 3 0,2-2 0,-5-1 0,3 0 0,-3-2 0,0 2 0,1 0 0,-1-2 0,0 4 0,1-1 0,-1 1 0,1 3 0,0-2 0,1 2 0,-1-2 0,2 0 0,0-1 0,-2 1 0,1-3 0,-2 0 0,1-2 0,-1 0 0,-2 0 0,0 0 0,0-1 0,-2 1 0,4 2 0,-4 3 0,4 0 0,-3 5 0,1-5 0,0 0 0,-2-3 0,2 0 0,-2-2 0,0 2 0,0-2 0,2-2 0,-2 2 0,2 0 0,0 5 0,-1 3 0,3 2 0,-1 3 0,2 0 0,1 4 0,-3-4 0,1 0 0,-1-5 0,0-3 0,-1-1 0,-2-2 0,2 1 0,-2-2 0,2 1 0,-2 0 0,0 3 0,0 2 0,2 1 0,-1 5 0,1-3 0,-2 3 0,2-5 0,-2-1 0,2-2 0,-2-1 0,0-1 0,0-1 0,0-2 0,0 0 0,0 0 0,0-1 0,0 14 0,0-6 0,0 15 0,0-9 0,0 4 0,0 9 0,0-10 0,0 6 0,0-8 0,0-3 0,0 5 0,0-5 0,-2 1 0,2-3 0,-5 7 0,2-6 0,0 6 0,-1-6 0,3-2 0,-1 2 0,2-5 0,-2 0 0,2-3 0,-2-2 0,2 0 0,0 0 0,0-1 0,0 1 0,-2 0 0,1 0 0,0 0 0,-2 2 0,3 3 0,-4 9 0,1-2 0,-2 4 0,0 4 0,0-10 0,0 8 0,2-10 0,-4 6 0,4-3 0,-4 11 0,2-10 0,3 3 0,-3-5 0,2 10 0,0-3 0,1 5 0,0-14 0,2-6 0,-2 0 0,2-2 0,0 2 0,0-3 0,-2 1 0,2 0 0,-4 2 0,3 3 0,-3 0 0,1 5 0,-1-5 0,-2 5 0,2-5 0,-1 5 0,0-5 0,2 2 0,-1-2 0,2-1 0,-3 1 0,2-1 0,-1 1 0,2 0 0,-3-1 0,-4 7 0,3-2 0,-7 9 0,5-10 0,-1 3 0,2-6 0,3-1 0,-1-1 0,1 1 0,-1-4 0,1 2 0,0 0 0,-1-1 0,1 1 0,-3 0 0,0 0 0,-2 1 0,0 1 0,0-3 0,0 3 0,-7-1 0,5 0 0,-8-1 0,9-2 0,-1 1 0,1-1 0,1 0 0,-2 1 0,1-1 0,-2-1 0,3 1 0,-3-2 0,0 3 0,-3-3 0,0 2 0,-4-3 0,0 3 0,-2-1 0,-1 0 0,-3 2 0,2-5 0,-5 3 0,1-1 0,1-1 0,-3 1 0,3-2 0,-7 0 0,2 0 0,-2 0 0,4 0 0,0 0 0,-1 0 0,0 0 0,1 0 0,3 0 0,1 0 0,6 0 0,1 0 0,3 0 0,2 0 0,-1-2 0,4 1 0,-2-3 0,0 2 0,2-1 0,-4-1 0,1 1 0,-2-2 0,0 1 0,0-1 0,0 2 0,0-1 0,0 4 0,2-4 0,-1 1 0,1 0 0,-2-1 0,2 2 0,-1-3 0,4 1 0,-4-1 0,4-1 0,-5-2 0,6 2 0,-6-3 0,5 4 0,-4-4 0,4 2 0,-2 0 0,3 1 0,0-1 0,-1 3 0,1-3 0,2 3 0,1 0 0,2 0 0,-1 0 0,3 0 0,-2 0 0,2-2 0,-1 2 0,-1-4 0,4 3 0,-4-3 0,1-3 0,-1 2 0,-1-4 0,0 5 0,-1-7 0,0 4 0,-1-4 0,3 4 0,-1 2 0,0-2 0,0 2 0,-2-2 0,2 2 0,-2-5 0,2 5 0,0-2 0,1 0 0,-3-5 0,1 3 0,1-1 0,1 1 0,2-1 0,-3-3 0,0 0 0,1 3 0,1 2 0,-1 3 0,4-2 0,-4 2 0,3-5 0,-1 5 0,2-2 0,0 2 0,0-2 0,0 2 0,0-9 0,0 8 0,0-8 0,0 3 0,0 2 0,0-4 0,0 1 0,0 4 0,0-3 0,2 4 0,1-5 0,0 4 0,1-6 0,-3 6 0,1-2 0,0-3 0,-1-1 0,1 1 0,1-3 0,-3-1 0,3 5 0,-3-2 0,0 10 0,0 1 0,0 1 0,0 2 0,0 0 0,0-2 0,0 0 0,0-3 0,0-2 0,0-1 0,0-5 0,0 3 0,0-4 0,0 1 0,0 3 0,0-1 0,0 1 0,0 5 0,0-5 0,0 5 0,0-2 0,0 5 0,0-5 0,0 4 0,0-4 0,0 2 0,0-2 0,0 2 0,0-5 0,0 5 0,0-2 0,0 0 0,0 1 0,0 2 0,0-1 0,0 3 0,0-1 0,0-1 0,0 4 0,0-5 0,0 3 0,0-3 0,0 1 0,2-1 0,-2-2 0,4 2 0,-3-5 0,1 5 0,-2-5 0,2 7 0,-2-4 0,2 7 0,-2-2 0,0 2 0,0 0 0,0 0 0,0 0 0,0-2 0,0 0 0,0-1 0,0-1 0,0 4 0,0-2 0,2 2 0,-2 0 0,2 0 0,0 0 0,-2-2 0,4 0 0,-2-3 0,1-2 0,1 2 0,-3-2 0,3 2 0,-4 1 0,2 1 0,0 1 0,-2 2 0,4 2 0,-2-1 0,0 1 0,2-2 0,-4-2 0,4 2 0,-4-2 0,4 2 0,-2 0 0,2 0 0,1 2 0,-3-2 0,2 4 0,-2-2 0,0 0 0,1 2 0,-2-4 0,2 2 0,-1-2 0,2 2 0,-1-1 0,0 2 0,-1 0 0,1 1 0,-2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9:00:34.9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1608 24575,'9'-5'0,"3"0"0,-1-2 0,5 1 0,-2-2 0,2 0 0,13-3 0,-13 4 0,10-2 0,-16 8 0,0-4 0,-2 5 0,2-3 0,-5 3 0,4 0 0,-3-2 0,1 2 0,0-2 0,-2 0 0,5-1 0,-5 0 0,5-1 0,-4 3 0,2-1 0,-1 0 0,0 1 0,3-3 0,-2 3 0,1-1 0,1-1 0,-2 1 0,2-1 0,1-4 0,-3 6 0,2-6 0,-3 5 0,2-1 0,-3-1 0,3 3 0,-2-1 0,-2 0 0,2 2 0,-3-2 0,0 2 0,3-3 0,1 1 0,5-1 0,-2-2 0,2 5 0,-3-5 0,-2 5 0,4-5 0,-6 4 0,4-1 0,-5 2 0,-3-2 0,2 1 0,-1-1 0,3 2 0,4-2 0,3-2 0,7-1 0,1-4 0,3 2 0,0-1 0,1-1 0,-5 2 0,4-2 0,-6 4 0,-1-1 0,-5 1 0,-2 2 0,1-2 0,-1 2 0,-3-2 0,3 3 0,-2-3 0,2 2 0,4-2 0,1 0 0,10-3 0,-9 2 0,8-2 0,-11 2 0,1 1 0,2-1 0,-5 1 0,5 0 0,-5-1 0,2 3 0,-3 1 0,-2 0 0,1 1 0,-1-1 0,0 0 0,2 2 0,-3-2 0,1 2 0,4-3 0,-4 0 0,4 1 0,-2-3 0,-2 4 0,1-3 0,-1 1 0,0 0 0,1-1 0,-1 3 0,2-3 0,-2 3 0,2-4 0,-3 5 0,4-5 0,-1 5 0,0-2 0,0 0 0,-1 1 0,1-3 0,1 3 0,2-4 0,-2 3 0,5-4 0,-5 3 0,5-2 0,-5 2 0,5-3 0,-6 1 0,3 0 0,-5 0 0,2 0 0,-5 2 0,2-1 0,0 3 0,-2-3 0,2 4 0,1-5 0,-3 5 0,4-5 0,-1 2 0,2 0 0,3-1 0,-2 1 0,2-3 0,-2 1 0,2 2 0,-2-1 0,2 1 0,-3-2 0,0 0 0,0-1 0,0 1 0,1 2 0,-1-1 0,0 1 0,0-2 0,0 0 0,5-3 0,-4 2 0,4-1 0,-5 2 0,-2 0 0,2 0 0,-3 0 0,1 0 0,2 0 0,-5 0 0,3 0 0,0 0 0,0-2 0,2 1 0,0-4 0,0 2 0,3 1 0,-6 2 0,3 0 0,-5 2 0,5-2 0,-5 3 0,5-3 0,-3 2 0,4 0 0,2-2 0,-2 2 0,2-2 0,17-5 0,-15 3 0,14 0 0,-18 2 0,2 4 0,2-3 0,2 1 0,-1 0 0,0-2 0,-2 4 0,3-4 0,0 2 0,-1-3 0,5 0 0,-4 1 0,3-1 0,-6 0 0,2 1 0,-5-1 0,2 1 0,-4 2 0,2-1 0,-1 1 0,5-3 0,-4 1 0,4 2 0,-5-1 0,0 1 0,3 0 0,1-2 0,0 2 0,1-2 0,-1-1 0,11-2 0,-7 2 0,11-4 0,-14 4 0,3-2 0,-8 3 0,3-1 0,-2-1 0,2 1 0,-3-4 0,3 4 0,-2-1 0,2-1 0,-3 2 0,1-1 0,-1 2 0,2-2 0,-1 1 0,-1 1 0,-1 0 0,-3 5 0,1-5 0,2 3 0,-1-3 0,4 2 0,-4-1 0,10-1 0,-8-1 0,9-1 0,-9 4 0,-2-1 0,1 1 0,3-2 0,-1 0 0,6-1 0,-7 1 0,3 2 0,2-3 0,-6 4 0,17-7 0,-15 8 0,11-6 0,-12 6 0,3-3 0,-2 3 0,5-4 0,-5 4 0,5-4 0,-3 2 0,4 0 0,0-2 0,0 2 0,0 0 0,7-2 0,-6 2 0,7 0 0,-9-2 0,1 4 0,7-4 0,-8 5 0,6-3 0,-6 1 0,-2-1 0,1 0 0,-2-2 0,7 0 0,-5 1 0,9-5 0,-13 8 0,4-6 0,0 4 0,-4-2 0,4 0 0,-3 0 0,-2 1 0,3 1 0,6-6 0,-7 5 0,10-6 0,-6 2 0,-2 2 0,4-1 0,0 1 0,-3 1 0,2 0 0,1-1 0,-6 1 0,6 2 0,-4-4 0,-2 4 0,5-5 0,-1 1 0,-4 1 0,5-4 0,-4 0 0,1 2 0,0-2 0,-4 3 0,0 2 0,0 0 0,2-2 0,-4 4 0,1-2 0,3-2 0,-4 6 0,5-6 0,-6 7 0,5-5 0,-4 2 0,4-2 0,3 0 0,-4 0 0,4 0 0,-2-1 0,-2 1 0,2 0 0,-3 0 0,0-1 0,1 3 0,-1-1 0,-3 1 0,3-2 0,-5 3 0,5-3 0,-5 4 0,5-3 0,-3 1 0,1 0 0,1-1 0,-3 3 0,3-4 0,-3 5 0,3-5 0,-4 5 0,2-5 0,1 5 0,-3-2 0,2 0 0,0 1 0,-2-1 0,2 0 0,0 1 0,-1-3 0,3 4 0,-4-4 0,5 3 0,-5-1 0,5 0 0,-5 1 0,1-1 0,1 0 0,-2 1 0,2-1 0,0 2 0,-1-2 0,1 1 0,-3-1 0,1 2 0,2 0 0,-2-2 0,2 1 0,-2-1 0,0 2 0,-1 0 0,1 0 0,-1-2 0,1 2 0,0-2 0,-1 2 0,0 0 0,1 0 0,-3-2 0,2 1 0,-1-1 0,1 2 0,1-2 0,-1 2 0,1-4 0,-1 3 0,-1-3 0,1 3 0,-1-1 0,1 0 0,1 2 0,0-4 0,-1 3 0,0-3 0,1 3 0,-1-3 0,1 4 0,0-2 0,-1 0 0,1 1 0,-3-3 0,2 4 0,-2-2 0,3 2 0,-1-2 0,1 1 0,-3-3 0,2 4 0,-1-2 0,1 2 0,0 0 0,1 0 0,-5 0 0,0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7T09:00:54.68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24575,'12'0'0,"0"0"0,-2 0 0,7 0 0,-1 2 0,4-1 0,-7 3 0,-1-3 0,-7 3 0,5-4 0,-3 3 0,1-1 0,2-2 0,-3 4 0,4-3 0,-1 1 0,0 1 0,0-3 0,1 5 0,-1-5 0,0 5 0,0-5 0,0 5 0,1-2 0,-1-1 0,-3 3 0,3-2 0,-2-1 0,2 3 0,-2-3 0,-1 1 0,0-1 0,-2 0 0,2-1 0,-2 3 0,2-4 0,-2 2 0,3 0 0,-4-1 0,3 3 0,-1-3 0,1 3 0,0-3 0,-2 3 0,5-2 0,-5 1 0,4 2 0,-1-3 0,2 4 0,-2-2 0,2-1 0,-2 2 0,5-2 0,-3 2 0,3 0 0,1 0 0,-3 0 0,5 1 0,-2-1 0,-1 1 0,11 2 0,-11-2 0,10 2 0,-9-3 0,3 1 0,-3-1 0,2-2 0,-2 2 0,0-2 0,2 2 0,-2 1 0,-1-1 0,4 0 0,-4 1 0,4-1 0,0 4 0,0-1 0,-1 1 0,4 2 0,-2-2 0,5 3 0,-5 2 0,6-1 0,-3 1 0,4-2 0,-1-2 0,1 1 0,3-1 0,-3 3 0,3-1 0,7 6 0,14 3 0,-9-1 0,3 0 0,-19-11 0,-3 2 0,7-1 0,27 11 0,-16-6 0,34 13 0,-40-14 0,29 11 0,-33-11 0,14 4 0,-18-5 0,-1-4 0,1 3 0,-4-3 0,2 0 0,-5-1 0,6 1 0,1 0 0,0 0 0,0-1 0,-2-2 0,-5 0 0,17 3 0,3 2 0,-2-1 0,3 1 0,-18-5 0,0 0 0,3 0 0,12 5 0,-11-4 0,13 4 0,-20-5 0,6 0 0,8 5 0,-5-1 0,9 3 0,17 7 0,-17-11 0,19 12 0,-23-14 0,4 7 0,-5-3 0,16 6 0,-20-6 0,8 0 0,1 1 0,-5-5 0,5 5 0,14 3 0,-20-7 0,13 6 0,-19-8 0,5 2 0,-3-1 0,13 4 0,-16-5 0,5 0 0,-8-1 0,-2-1 0,13 4 0,-11-1 0,11 1 0,-13-2 0,5 0 0,-2 0 0,0-1 0,3 1 0,-3 0 0,3 0 0,0-2 0,0 1 0,12-2 0,2 6 0,-3-5 0,-1 5 0,-2-3 0,-8 0 0,10 3 0,-2-3 0,-5 0 0,8 0 0,15 5 0,-20-3 0,20 3 0,-15-2 0,-8-5 0,8 4 0,-3-2 0,-9 1 0,2 1 0,-2 0 0,-10-3 0,10 3 0,-4 0 0,-4-2 0,5 4 0,-9-4 0,5 2 0,-1 1 0,7 3 0,-5 1 0,8 2 0,-13-6 0,5 1 0,-6-5 0,3 2 0,-2-1 0,4 3 0,-7-3 0,0 1 0,-3-5 0,2 0 0,-1-2 0,-1 0 0,-3 2 0,1-1 0,-2 1 0,3 0 0,-1-2 0,1 4 0,0-3 0,-1 3 0,1-3 0,2 3 0,-2-4 0,1 4 0,-3-1 0,-1 1 0,-2 0 0,0 0 0,-2-2 0,1 2 0,-3-3 0,2 3 0,-3-4 0,1 2 0,-1 0 0,1-1 0,1 3 0,-1-4 0,2 3 0,1-3 0,3-2 0,3 1 0,1-1 0,-1 2 0,-1 0 0,1 0 0,2 0 0,1 0 0,-2 0 0,-2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2T08:16:27.5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113 1 24575,'20'5'0,"-6"1"0,13 7 0,-11 1 0,12-1 0,6 18 0,-5-8 0,14 14 0,-16-10 0,4-2 0,-4 1 0,-1-5 0,-3 1 0,2 1 0,-2-3 0,0 3 0,-1-4 0,-4-1 0,1 1 0,-1 0 0,-3-1 0,-1-4 0,1 3 0,-4-5 0,3 2 0,-4-1 0,1-2 0,-3 2 0,2-3 0,-5 1 0,5-1 0,-4 3 0,1-2 0,-1 3 0,-1-1 0,2 3 0,-1 1 0,7 11 0,-7-12 0,2 7 0,-1-5 0,-6-3 0,4 6 0,-3 4 0,-1 5 0,1 16 0,-2-6 0,0 6 0,0-17 0,0 0 0,0-4 0,0-4 0,0 0 0,0-5 0,0 1 0,0 0 0,0-3 0,0 2 0,0-1 0,0-1 0,0 2 0,0-2 0,0 0 0,0 2 0,0-5 0,-2 6 0,1-3 0,-4 0 0,5 2 0,-5-2 0,1 7 0,-1-3 0,-1 6 0,0-3 0,-1 4 0,1 0 0,0-1 0,0 1 0,0 0 0,0 0 0,-1 0 0,1-4 0,1-1 0,-1-5 0,0 1 0,1-5 0,0 0 0,0-2 0,0-3 0,2 4 0,-3-5 0,2 5 0,-3-5 0,-1 8 0,2-4 0,-4 4 0,2-3 0,-2 1 0,-1 2 0,1-2 0,-1 3 0,1-4 0,-1 0 0,1 1 0,-1 2 0,1-4 0,-1 4 0,3-5 0,-2 2 0,2 0 0,0-2 0,-1 2 0,1-2 0,-3 0 0,1 2 0,2-5 0,-1 5 0,1-2 0,0 0 0,-2-1 0,5 0 0,-3-1 0,1 4 0,2-5 0,-2 2 0,-1 0 0,1 1 0,-1 0 0,-2 2 0,5-3 0,-5 1 0,4 0 0,-1-1 0,2-2 0,0 3 0,0-4 0,1 1 0,-3 0 0,1 0 0,-1-2 0,0 1 0,-1-1 0,-2 2 0,-1 0 0,1 0 0,0 0 0,-4 1 0,3-1 0,-5 1 0,5 1 0,-2-1 0,3 2 0,-1-3 0,1 0 0,0 0 0,2 0 0,1 0 0,2 0 0,-2-3 0,-1 3 0,-1-3 0,1 1 0,2 1 0,-2-4 0,1 5 0,-1-5 0,-2 3 0,5-1 0,-3-2 0,4 2 0,-1-2 0,0 0 0,1 0 0,3 0 0,4 2 0,2 1 0,2 2 0,0 0 0,0 0 0,4 0 0,-1 0 0,0 0 0,0 0 0,1 1 0,-1-1 0,0-2 0,3 1 0,-2-3 0,2 4 0,-2-2 0,2 0 0,-2 1 0,5-1 0,-5 0 0,2 2 0,-1-4 0,1 3 0,-2-3 0,-2 1 0,-9-2 0,0 0 0,-5-2 0,-2 1 0,-1-3 0,-2 1 0,0-2 0,0-3 0,-4 2 0,3-1 0,-2 1 0,3 1 0,-1 0 0,4 0 0,-3 0 0,5 2 0,-3-1 0,4 3 0,-1-3 0,1 1 0,-1 1 0,3-2 0,-3 3 0,3-3 0,-3 1 0,0 1 0,1-3 0,-1 5 0,0-2 0,1 2 0,-1 0 0,0 0 0,1-2 0,-1 1 0,1-1 0,-1 2 0,1 0 0,-1 0 0,0 0 0,1 0 0,-1 0 0,0 0 0,1 0 0,1-2 0,1 0 0,2-5 0,0-1 0,0-2 0,0-4 0,0 3 0,0-2 0,0 2 0,0 1 0,0-1 0,0 3 0,0-1 0,0 4 0,0-2 0,0 3 0,0-1 0,2 0 0,-1 1 0,1-1 0,0 2 0,-2-1 0,2 1 0,0 1 0,-1 0 0,1 2 0</inkml:trace>
  <inkml:trace contextRef="#ctx0" brushRef="#br0" timeOffset="2281">112 6 24575,'0'21'0,"0"7"0,0-9 0,0 13 0,0-10 0,0 4 0,0-2 0,0-9 0,0 1 0,0-5 0,0-3 0,0-1 0,0-2 0,0-1 0,0 1 0,0-1 0,0 1 0,2 0 0,-2-1 0,3 1 0,-1-2 0,-2 1 0,4-4 0,-4 2 0,2-2 0</inkml:trace>
  <inkml:trace contextRef="#ctx0" brushRef="#br0" timeOffset="4720">125 60 24575,'13'-2'0,"-1"0"0,20 2 0,-1 0 0,4 2 0,5-1 0,-9 5 0,3-3 0,-6 1 0,-7-1 0,-1-1 0,-8-1 0,-2 1 0,-6-2 0,1 0 0,0 0 0,-3 2 0,2-1 0,1 1 0,2-2 0,7 0 0,0 0 0,-1 0 0,1 0 0,-7 0 0,1 0 0,-4 0 0,1 0 0,-1 0 0,1 0 0,-3 0 0,0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0:33.38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47,'47'0,"-9"0,-17 0,-4 0,-1 0,1 0,-3-2,7-1,-9 0,15-4,-12 6,5-4,-4 5,-5 0,10 0,-6 0,4 0,1 0,-7 0,4-2,0-1,-5 0,10-2,-11 5,8-5,-3 2,-2 0,5 1,-9 2,10 0,1 0,-4 0,4 0,-7 0,2 0,1 0,0 0,-3 0,2 0,3 0,-4 0,5 0,-1 0,-4 0,5 0,-1 0,-4 0,6 0,-6 0,0 0,4 0,-3 0,0 0,3 0,-4 0,0 0,6 0,-6 0,4 0,-3 0,-2 0,7 3,-6-3,6 3,-7-3,3 0,4 0,-3 0,1 0,-3 0,2 0,-3 0,6 0,-5 0,-2 0,5 0,-1 0,-1 0,-1 0,-1 0,-1 0,3 0,-2 0,0 0,2 0,-2 0,2 0,-2 0,0 0,2 2,-2-2,0 5,-1-3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22T08:20:38.20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1,'56'0,"0"0,-13 0,5 0,11 0,4 0,-10 0,8 0,-21 0,12 0,-8 0,-5 0,-3 0,-11 0,0 0,-8 0,-1 0,3 0,-4 0,6 0,-8 0,4 0,0 0,3 0,-2 0,5 0,-5 0,2 0,-3 0,0 0,-1 0,1 0,-3 0,2 0,2 0,-2 0,4 0,-2 0,4 0,0 0,-2 0,-4 0,5 0,-4 0,4 0,-8 0,4 2,-4-1,9 4,-7-5,3 2,-1-2,-4 0,9 0,-11 0,9 0,-6 0,1 0,3 0,-2 0,2 0,-3 0,-4 0</inkml:trace>
</inkml: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6518-9623-B14B-AF36-3D9F08328FDC}">
  <dimension ref="A3:I30"/>
  <sheetViews>
    <sheetView topLeftCell="A16" zoomScale="214" zoomScaleNormal="138" workbookViewId="0">
      <selection activeCell="B19" sqref="B19:C21"/>
    </sheetView>
  </sheetViews>
  <sheetFormatPr baseColWidth="10" defaultRowHeight="16" x14ac:dyDescent="0.2"/>
  <cols>
    <col min="1" max="1" width="16.6640625" customWidth="1"/>
    <col min="2" max="2" width="20" customWidth="1"/>
    <col min="5" max="5" width="17.83203125" customWidth="1"/>
    <col min="6" max="7" width="7.5" customWidth="1"/>
  </cols>
  <sheetData>
    <row r="3" spans="1:9" ht="17" thickBot="1" x14ac:dyDescent="0.25"/>
    <row r="4" spans="1:9" x14ac:dyDescent="0.2">
      <c r="C4" s="48"/>
      <c r="D4" s="49"/>
    </row>
    <row r="5" spans="1:9" x14ac:dyDescent="0.2">
      <c r="B5" s="3" t="s">
        <v>0</v>
      </c>
      <c r="C5" s="50"/>
      <c r="D5" s="51"/>
      <c r="E5" s="3" t="s">
        <v>1</v>
      </c>
    </row>
    <row r="6" spans="1:9" x14ac:dyDescent="0.2">
      <c r="C6" s="50"/>
      <c r="D6" s="51"/>
      <c r="G6" s="4" t="s">
        <v>4</v>
      </c>
      <c r="H6" t="s">
        <v>5</v>
      </c>
    </row>
    <row r="7" spans="1:9" ht="17" thickBot="1" x14ac:dyDescent="0.25">
      <c r="C7" s="52"/>
      <c r="D7" s="53"/>
      <c r="G7" s="4" t="s">
        <v>19</v>
      </c>
      <c r="H7" t="s">
        <v>20</v>
      </c>
    </row>
    <row r="9" spans="1:9" x14ac:dyDescent="0.2">
      <c r="G9" s="4" t="s">
        <v>6</v>
      </c>
      <c r="H9" t="s">
        <v>18</v>
      </c>
    </row>
    <row r="10" spans="1:9" ht="17" thickBot="1" x14ac:dyDescent="0.25">
      <c r="B10" s="13" t="s">
        <v>3</v>
      </c>
      <c r="C10" s="3"/>
      <c r="D10" s="3"/>
      <c r="E10" s="13" t="s">
        <v>2</v>
      </c>
    </row>
    <row r="11" spans="1:9" x14ac:dyDescent="0.2">
      <c r="A11" s="54" t="s">
        <v>7</v>
      </c>
      <c r="B11" s="5" t="s">
        <v>14</v>
      </c>
      <c r="C11" s="6"/>
      <c r="D11" s="6"/>
      <c r="E11" s="5" t="s">
        <v>15</v>
      </c>
      <c r="F11" s="7"/>
      <c r="G11" s="7"/>
      <c r="H11" s="7"/>
      <c r="I11" s="1"/>
    </row>
    <row r="12" spans="1:9" ht="17" thickBot="1" x14ac:dyDescent="0.25">
      <c r="A12" s="55"/>
      <c r="B12" s="8" t="s">
        <v>9</v>
      </c>
      <c r="C12" s="8"/>
      <c r="D12" s="8"/>
      <c r="E12" s="8" t="s">
        <v>8</v>
      </c>
      <c r="F12" s="9"/>
      <c r="G12" s="9"/>
      <c r="H12" s="9"/>
      <c r="I12" s="2"/>
    </row>
    <row r="13" spans="1:9" ht="17" thickBot="1" x14ac:dyDescent="0.25"/>
    <row r="14" spans="1:9" x14ac:dyDescent="0.2">
      <c r="A14" s="56" t="s">
        <v>10</v>
      </c>
      <c r="B14" s="10" t="s">
        <v>12</v>
      </c>
      <c r="C14" s="10"/>
      <c r="D14" s="10"/>
      <c r="E14" s="10" t="s">
        <v>11</v>
      </c>
      <c r="F14" s="10"/>
      <c r="G14" s="10"/>
      <c r="H14" s="11"/>
      <c r="I14" s="1"/>
    </row>
    <row r="15" spans="1:9" ht="17" thickBot="1" x14ac:dyDescent="0.25">
      <c r="A15" s="57"/>
      <c r="B15" s="12" t="s">
        <v>17</v>
      </c>
      <c r="C15" s="9"/>
      <c r="D15" s="9"/>
      <c r="E15" s="12" t="s">
        <v>16</v>
      </c>
      <c r="F15" s="9"/>
      <c r="G15" s="9"/>
      <c r="H15" s="9"/>
      <c r="I15" s="2"/>
    </row>
    <row r="18" spans="1:8" ht="17" thickBot="1" x14ac:dyDescent="0.25">
      <c r="B18" s="58" t="str">
        <f>A11</f>
        <v>EU</v>
      </c>
      <c r="C18" s="58"/>
      <c r="E18" s="59" t="s">
        <v>10</v>
      </c>
      <c r="F18" s="59"/>
    </row>
    <row r="19" spans="1:8" x14ac:dyDescent="0.2">
      <c r="B19" s="14" t="s">
        <v>21</v>
      </c>
      <c r="C19" s="17"/>
      <c r="E19" s="21" t="s">
        <v>23</v>
      </c>
      <c r="F19" s="23"/>
    </row>
    <row r="20" spans="1:8" x14ac:dyDescent="0.2">
      <c r="B20" s="15" t="s">
        <v>22</v>
      </c>
      <c r="C20" s="18"/>
      <c r="E20" s="22"/>
      <c r="F20" s="24"/>
    </row>
    <row r="21" spans="1:8" x14ac:dyDescent="0.2">
      <c r="B21" s="16" t="s">
        <v>13</v>
      </c>
      <c r="C21" s="19"/>
      <c r="E21" s="22"/>
      <c r="F21" s="24"/>
    </row>
    <row r="22" spans="1:8" x14ac:dyDescent="0.2">
      <c r="A22" s="47" t="s">
        <v>24</v>
      </c>
      <c r="B22" s="15" t="s">
        <v>25</v>
      </c>
      <c r="C22" s="18"/>
      <c r="E22" s="26" t="s">
        <v>35</v>
      </c>
      <c r="F22" s="24"/>
      <c r="G22" s="47" t="s">
        <v>34</v>
      </c>
      <c r="H22" s="47"/>
    </row>
    <row r="23" spans="1:8" x14ac:dyDescent="0.2">
      <c r="A23" s="47"/>
      <c r="B23" s="15" t="s">
        <v>26</v>
      </c>
      <c r="C23" s="18"/>
      <c r="E23" s="26" t="s">
        <v>36</v>
      </c>
      <c r="F23" s="24"/>
      <c r="G23" s="47"/>
      <c r="H23" s="47"/>
    </row>
    <row r="24" spans="1:8" x14ac:dyDescent="0.2">
      <c r="A24" s="47"/>
      <c r="B24" s="15" t="s">
        <v>27</v>
      </c>
      <c r="C24" s="18"/>
      <c r="E24" s="22" t="s">
        <v>37</v>
      </c>
      <c r="F24" s="24"/>
      <c r="G24" s="47"/>
      <c r="H24" s="47"/>
    </row>
    <row r="25" spans="1:8" x14ac:dyDescent="0.2">
      <c r="A25" s="47"/>
      <c r="B25" s="15" t="s">
        <v>28</v>
      </c>
      <c r="C25" s="18"/>
      <c r="E25" s="22" t="s">
        <v>38</v>
      </c>
      <c r="F25" s="24"/>
      <c r="G25" s="47"/>
      <c r="H25" s="47"/>
    </row>
    <row r="26" spans="1:8" x14ac:dyDescent="0.2">
      <c r="A26" s="47"/>
      <c r="B26" s="15" t="s">
        <v>29</v>
      </c>
      <c r="C26" s="18"/>
      <c r="E26" s="22"/>
      <c r="F26" s="24"/>
      <c r="G26" s="47"/>
      <c r="H26" s="47"/>
    </row>
    <row r="27" spans="1:8" x14ac:dyDescent="0.2">
      <c r="A27" s="47"/>
      <c r="B27" s="15" t="s">
        <v>30</v>
      </c>
      <c r="C27" s="18"/>
      <c r="E27" s="26" t="s">
        <v>39</v>
      </c>
      <c r="F27" s="24"/>
      <c r="G27" s="47"/>
      <c r="H27" s="47"/>
    </row>
    <row r="28" spans="1:8" x14ac:dyDescent="0.2">
      <c r="B28" s="27" t="s">
        <v>31</v>
      </c>
      <c r="C28" s="28"/>
      <c r="E28" s="31" t="s">
        <v>40</v>
      </c>
      <c r="F28" s="32"/>
      <c r="G28" s="47"/>
      <c r="H28" s="47"/>
    </row>
    <row r="29" spans="1:8" x14ac:dyDescent="0.2">
      <c r="B29" s="15" t="s">
        <v>32</v>
      </c>
      <c r="C29" s="20"/>
      <c r="E29" s="26" t="s">
        <v>32</v>
      </c>
      <c r="F29" s="25"/>
    </row>
    <row r="30" spans="1:8" ht="17" thickBot="1" x14ac:dyDescent="0.25">
      <c r="B30" s="29" t="s">
        <v>33</v>
      </c>
      <c r="C30" s="30"/>
      <c r="E30" s="33" t="s">
        <v>33</v>
      </c>
      <c r="F30" s="34"/>
    </row>
  </sheetData>
  <mergeCells count="7">
    <mergeCell ref="G22:H28"/>
    <mergeCell ref="C4:D7"/>
    <mergeCell ref="A11:A12"/>
    <mergeCell ref="A14:A15"/>
    <mergeCell ref="B18:C18"/>
    <mergeCell ref="E18:F18"/>
    <mergeCell ref="A22:A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2C10-EE22-984F-8DA6-B7F722F63C50}">
  <dimension ref="A2:P25"/>
  <sheetViews>
    <sheetView topLeftCell="D1" zoomScale="143" zoomScaleNormal="100" workbookViewId="0">
      <selection activeCell="G10" sqref="G10:P13"/>
    </sheetView>
  </sheetViews>
  <sheetFormatPr baseColWidth="10" defaultRowHeight="16" x14ac:dyDescent="0.2"/>
  <cols>
    <col min="7" max="7" width="14.33203125" bestFit="1" customWidth="1"/>
  </cols>
  <sheetData>
    <row r="2" spans="1:16" x14ac:dyDescent="0.2">
      <c r="C2" s="36">
        <v>1000</v>
      </c>
    </row>
    <row r="3" spans="1:16" x14ac:dyDescent="0.2">
      <c r="C3" s="36"/>
      <c r="H3" s="3">
        <v>1</v>
      </c>
      <c r="I3" s="3">
        <v>2</v>
      </c>
    </row>
    <row r="4" spans="1:16" x14ac:dyDescent="0.2">
      <c r="C4" s="36"/>
      <c r="F4" s="61" t="s">
        <v>7</v>
      </c>
      <c r="G4" s="39" t="s">
        <v>46</v>
      </c>
      <c r="H4" s="70">
        <v>0</v>
      </c>
      <c r="I4" s="77">
        <v>70000</v>
      </c>
    </row>
    <row r="5" spans="1:16" x14ac:dyDescent="0.2">
      <c r="A5">
        <v>0</v>
      </c>
      <c r="B5" s="35"/>
      <c r="C5" s="37"/>
      <c r="D5" s="35"/>
      <c r="E5" s="35"/>
      <c r="F5" s="61"/>
      <c r="G5" s="40" t="s">
        <v>47</v>
      </c>
      <c r="H5" s="71">
        <v>40000</v>
      </c>
      <c r="I5" s="78">
        <v>-40000</v>
      </c>
    </row>
    <row r="6" spans="1:16" x14ac:dyDescent="0.2">
      <c r="B6" s="60" t="s">
        <v>41</v>
      </c>
      <c r="C6" s="60"/>
      <c r="D6" s="60" t="s">
        <v>42</v>
      </c>
      <c r="E6" s="60"/>
      <c r="F6" s="61"/>
      <c r="G6" s="41" t="s">
        <v>13</v>
      </c>
      <c r="H6" s="70">
        <f>SUM(H4:H5)</f>
        <v>40000</v>
      </c>
      <c r="I6" s="77">
        <f>SUM(I4:I5)</f>
        <v>30000</v>
      </c>
    </row>
    <row r="7" spans="1:16" x14ac:dyDescent="0.2">
      <c r="F7" s="61"/>
      <c r="G7" s="42" t="s">
        <v>48</v>
      </c>
      <c r="H7" s="71">
        <f>-C10*C9</f>
        <v>-40000</v>
      </c>
      <c r="I7" s="78">
        <v>0</v>
      </c>
    </row>
    <row r="8" spans="1:16" x14ac:dyDescent="0.2">
      <c r="F8" s="61"/>
      <c r="G8" s="43" t="s">
        <v>40</v>
      </c>
      <c r="H8" s="72">
        <f>SUM(H6:H7)</f>
        <v>0</v>
      </c>
      <c r="I8" s="79">
        <v>30000</v>
      </c>
    </row>
    <row r="9" spans="1:16" x14ac:dyDescent="0.2">
      <c r="B9" t="s">
        <v>43</v>
      </c>
      <c r="C9">
        <v>1000</v>
      </c>
      <c r="H9" s="73"/>
      <c r="I9" s="73"/>
      <c r="K9" t="s">
        <v>62</v>
      </c>
      <c r="L9" s="3" t="s">
        <v>59</v>
      </c>
      <c r="M9" s="3" t="s">
        <v>61</v>
      </c>
      <c r="N9" t="s">
        <v>63</v>
      </c>
      <c r="O9" s="3" t="s">
        <v>59</v>
      </c>
      <c r="P9" s="3" t="s">
        <v>61</v>
      </c>
    </row>
    <row r="10" spans="1:16" x14ac:dyDescent="0.2">
      <c r="B10" t="s">
        <v>44</v>
      </c>
      <c r="C10" s="38">
        <v>40</v>
      </c>
      <c r="F10" s="62" t="s">
        <v>10</v>
      </c>
      <c r="G10" s="44" t="s">
        <v>46</v>
      </c>
      <c r="H10" s="74">
        <v>0</v>
      </c>
      <c r="I10" s="80">
        <f>C11*C9</f>
        <v>70000</v>
      </c>
      <c r="K10" s="63"/>
      <c r="L10" s="88"/>
      <c r="M10" s="63"/>
      <c r="N10" s="88" t="s">
        <v>65</v>
      </c>
      <c r="O10" s="63">
        <v>0</v>
      </c>
      <c r="P10" s="64"/>
    </row>
    <row r="11" spans="1:16" x14ac:dyDescent="0.2">
      <c r="B11" t="s">
        <v>45</v>
      </c>
      <c r="C11" s="38">
        <v>70</v>
      </c>
      <c r="F11" s="62"/>
      <c r="G11" s="45" t="s">
        <v>49</v>
      </c>
      <c r="H11" s="75">
        <v>0</v>
      </c>
      <c r="I11" s="81">
        <f>-C10*C9</f>
        <v>-40000</v>
      </c>
      <c r="K11" s="65" t="s">
        <v>60</v>
      </c>
      <c r="L11" s="91">
        <v>40000</v>
      </c>
      <c r="M11" s="75">
        <v>0</v>
      </c>
      <c r="N11" s="89"/>
      <c r="O11" s="65"/>
      <c r="P11" s="66"/>
    </row>
    <row r="12" spans="1:16" x14ac:dyDescent="0.2">
      <c r="F12" s="62"/>
      <c r="G12" s="46" t="s">
        <v>40</v>
      </c>
      <c r="H12" s="76">
        <v>0</v>
      </c>
      <c r="I12" s="82">
        <f>SUM(I10:I11)</f>
        <v>30000</v>
      </c>
      <c r="K12" s="65"/>
      <c r="L12" s="89"/>
      <c r="M12" s="65"/>
      <c r="N12" s="89" t="s">
        <v>64</v>
      </c>
      <c r="O12" s="75">
        <v>40000</v>
      </c>
      <c r="P12" s="66"/>
    </row>
    <row r="13" spans="1:16" x14ac:dyDescent="0.2">
      <c r="K13" s="67"/>
      <c r="L13" s="90"/>
      <c r="M13" s="67"/>
      <c r="N13" s="90"/>
      <c r="O13" s="67"/>
      <c r="P13" s="68"/>
    </row>
    <row r="16" spans="1:16" x14ac:dyDescent="0.2">
      <c r="B16" t="s">
        <v>50</v>
      </c>
      <c r="C16" t="s">
        <v>51</v>
      </c>
    </row>
    <row r="19" spans="2:8" x14ac:dyDescent="0.2">
      <c r="E19" t="s">
        <v>58</v>
      </c>
      <c r="H19">
        <v>0</v>
      </c>
    </row>
    <row r="20" spans="2:8" x14ac:dyDescent="0.2">
      <c r="B20" t="s">
        <v>52</v>
      </c>
      <c r="E20" t="s">
        <v>53</v>
      </c>
      <c r="H20" s="84">
        <v>-40000</v>
      </c>
    </row>
    <row r="21" spans="2:8" x14ac:dyDescent="0.2">
      <c r="E21" t="s">
        <v>54</v>
      </c>
      <c r="H21" s="84"/>
    </row>
    <row r="22" spans="2:8" x14ac:dyDescent="0.2">
      <c r="E22" t="s">
        <v>55</v>
      </c>
      <c r="H22" s="84"/>
    </row>
    <row r="23" spans="2:8" x14ac:dyDescent="0.2">
      <c r="E23" t="s">
        <v>56</v>
      </c>
      <c r="H23" s="84"/>
    </row>
    <row r="24" spans="2:8" x14ac:dyDescent="0.2">
      <c r="E24" t="s">
        <v>57</v>
      </c>
      <c r="H24" s="69">
        <v>40000</v>
      </c>
    </row>
    <row r="25" spans="2:8" x14ac:dyDescent="0.2">
      <c r="E25" s="85" t="s">
        <v>17</v>
      </c>
      <c r="F25" s="85"/>
      <c r="G25" s="85"/>
      <c r="H25" s="86">
        <f>H20+H24</f>
        <v>0</v>
      </c>
    </row>
  </sheetData>
  <mergeCells count="5">
    <mergeCell ref="B6:C6"/>
    <mergeCell ref="D6:E6"/>
    <mergeCell ref="F4:F8"/>
    <mergeCell ref="F10:F12"/>
    <mergeCell ref="H20:H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A091-CE37-A149-B985-EB67FBB7A562}">
  <dimension ref="A2:N45"/>
  <sheetViews>
    <sheetView tabSelected="1" topLeftCell="A6" zoomScale="75" zoomScaleNormal="261" workbookViewId="0">
      <selection activeCell="L34" sqref="L34"/>
    </sheetView>
  </sheetViews>
  <sheetFormatPr baseColWidth="10" defaultRowHeight="16" x14ac:dyDescent="0.2"/>
  <cols>
    <col min="1" max="1" width="5.33203125" customWidth="1"/>
    <col min="2" max="2" width="49.6640625" bestFit="1" customWidth="1"/>
    <col min="8" max="8" width="15" bestFit="1" customWidth="1"/>
  </cols>
  <sheetData>
    <row r="2" spans="1:9" x14ac:dyDescent="0.2">
      <c r="B2" t="s">
        <v>66</v>
      </c>
    </row>
    <row r="4" spans="1:9" x14ac:dyDescent="0.2">
      <c r="B4" t="s">
        <v>67</v>
      </c>
    </row>
    <row r="5" spans="1:9" x14ac:dyDescent="0.2">
      <c r="B5" t="s">
        <v>68</v>
      </c>
    </row>
    <row r="6" spans="1:9" x14ac:dyDescent="0.2">
      <c r="B6" t="s">
        <v>69</v>
      </c>
    </row>
    <row r="9" spans="1:9" x14ac:dyDescent="0.2">
      <c r="A9" t="s">
        <v>70</v>
      </c>
      <c r="B9" t="s">
        <v>71</v>
      </c>
    </row>
    <row r="10" spans="1:9" x14ac:dyDescent="0.2">
      <c r="A10" t="s">
        <v>72</v>
      </c>
      <c r="B10" t="s">
        <v>78</v>
      </c>
    </row>
    <row r="11" spans="1:9" x14ac:dyDescent="0.2">
      <c r="A11" t="s">
        <v>73</v>
      </c>
    </row>
    <row r="12" spans="1:9" x14ac:dyDescent="0.2">
      <c r="A12" t="s">
        <v>74</v>
      </c>
      <c r="B12" t="s">
        <v>77</v>
      </c>
    </row>
    <row r="13" spans="1:9" x14ac:dyDescent="0.2">
      <c r="A13" t="s">
        <v>75</v>
      </c>
      <c r="B13" t="s">
        <v>76</v>
      </c>
    </row>
    <row r="14" spans="1:9" x14ac:dyDescent="0.2">
      <c r="B14" s="92" t="s">
        <v>66</v>
      </c>
      <c r="C14" s="85"/>
    </row>
    <row r="16" spans="1:9" ht="17" thickBot="1" x14ac:dyDescent="0.25">
      <c r="F16" s="96" t="s">
        <v>87</v>
      </c>
      <c r="G16" s="96"/>
      <c r="H16" s="96"/>
      <c r="I16" s="96"/>
    </row>
    <row r="17" spans="2:12" x14ac:dyDescent="0.2">
      <c r="C17" s="3" t="s">
        <v>80</v>
      </c>
      <c r="F17" s="93"/>
      <c r="G17" s="95"/>
      <c r="H17" s="11" t="s">
        <v>85</v>
      </c>
      <c r="I17" s="95">
        <v>100</v>
      </c>
    </row>
    <row r="18" spans="2:12" x14ac:dyDescent="0.2">
      <c r="B18" t="s">
        <v>79</v>
      </c>
      <c r="C18">
        <v>100</v>
      </c>
      <c r="F18" s="94"/>
      <c r="G18" s="20"/>
      <c r="H18" s="87"/>
      <c r="I18" s="20"/>
    </row>
    <row r="19" spans="2:12" x14ac:dyDescent="0.2">
      <c r="B19" t="s">
        <v>81</v>
      </c>
      <c r="C19">
        <v>1500</v>
      </c>
      <c r="F19" s="94"/>
      <c r="G19" s="20"/>
      <c r="H19" s="87"/>
      <c r="I19" s="20"/>
    </row>
    <row r="20" spans="2:12" x14ac:dyDescent="0.2">
      <c r="B20" t="s">
        <v>82</v>
      </c>
      <c r="C20">
        <v>2400</v>
      </c>
      <c r="F20" s="94" t="s">
        <v>86</v>
      </c>
      <c r="G20" s="20">
        <v>100</v>
      </c>
      <c r="H20" s="87" t="s">
        <v>64</v>
      </c>
      <c r="I20" s="20">
        <v>0</v>
      </c>
    </row>
    <row r="21" spans="2:12" x14ac:dyDescent="0.2">
      <c r="F21" s="94"/>
      <c r="G21" s="20"/>
      <c r="H21" s="87"/>
      <c r="I21" s="20"/>
    </row>
    <row r="22" spans="2:12" x14ac:dyDescent="0.2">
      <c r="F22" s="94"/>
      <c r="G22" s="20"/>
      <c r="H22" s="87"/>
      <c r="I22" s="20"/>
    </row>
    <row r="23" spans="2:12" ht="17" thickBot="1" x14ac:dyDescent="0.25">
      <c r="F23" s="101" t="s">
        <v>83</v>
      </c>
      <c r="G23" s="30"/>
      <c r="H23" s="102" t="s">
        <v>84</v>
      </c>
      <c r="I23" s="30"/>
    </row>
    <row r="26" spans="2:12" ht="17" thickBot="1" x14ac:dyDescent="0.25">
      <c r="F26" s="96" t="s">
        <v>88</v>
      </c>
      <c r="G26" s="96"/>
      <c r="H26" s="96"/>
      <c r="I26" s="96"/>
      <c r="K26" s="83" t="s">
        <v>89</v>
      </c>
      <c r="L26" s="83"/>
    </row>
    <row r="27" spans="2:12" x14ac:dyDescent="0.2">
      <c r="F27" s="93"/>
      <c r="G27" s="95"/>
      <c r="H27" s="11" t="s">
        <v>85</v>
      </c>
      <c r="I27" s="95">
        <v>100</v>
      </c>
      <c r="K27" t="s">
        <v>91</v>
      </c>
      <c r="L27">
        <v>0</v>
      </c>
    </row>
    <row r="28" spans="2:12" x14ac:dyDescent="0.2">
      <c r="F28" s="94"/>
      <c r="G28" s="20"/>
      <c r="H28" s="87"/>
      <c r="I28" s="20"/>
      <c r="K28" t="s">
        <v>92</v>
      </c>
      <c r="L28">
        <v>1500</v>
      </c>
    </row>
    <row r="29" spans="2:12" x14ac:dyDescent="0.2">
      <c r="F29" s="94"/>
      <c r="G29" s="20"/>
      <c r="H29" s="87"/>
      <c r="I29" s="20"/>
      <c r="K29" s="85" t="s">
        <v>90</v>
      </c>
      <c r="L29" s="85">
        <v>1500</v>
      </c>
    </row>
    <row r="30" spans="2:12" x14ac:dyDescent="0.2">
      <c r="F30" s="94" t="s">
        <v>86</v>
      </c>
      <c r="G30" s="20">
        <f>100+1500</f>
        <v>1600</v>
      </c>
      <c r="H30" s="87"/>
      <c r="I30" s="20"/>
    </row>
    <row r="31" spans="2:12" x14ac:dyDescent="0.2">
      <c r="F31" s="94"/>
      <c r="G31" s="20"/>
      <c r="H31" s="87" t="s">
        <v>64</v>
      </c>
      <c r="I31" s="20">
        <v>1500</v>
      </c>
      <c r="K31" t="s">
        <v>93</v>
      </c>
      <c r="L31">
        <v>-1500</v>
      </c>
    </row>
    <row r="32" spans="2:12" x14ac:dyDescent="0.2">
      <c r="F32" s="94"/>
      <c r="G32" s="20"/>
      <c r="H32" s="87"/>
      <c r="I32" s="20"/>
      <c r="K32" s="85" t="s">
        <v>94</v>
      </c>
      <c r="L32" s="85">
        <v>0</v>
      </c>
    </row>
    <row r="33" spans="2:14" ht="17" thickBot="1" x14ac:dyDescent="0.25">
      <c r="F33" s="101" t="s">
        <v>83</v>
      </c>
      <c r="G33" s="30">
        <f>SUM(G30:G32)</f>
        <v>1600</v>
      </c>
      <c r="H33" s="102" t="s">
        <v>84</v>
      </c>
      <c r="I33" s="30">
        <f>SUM(I27:I32)</f>
        <v>1600</v>
      </c>
    </row>
    <row r="36" spans="2:14" ht="17" thickBot="1" x14ac:dyDescent="0.25">
      <c r="F36" s="100" t="s">
        <v>95</v>
      </c>
      <c r="G36" s="100"/>
      <c r="H36" s="100"/>
      <c r="I36" s="100"/>
      <c r="K36" s="83" t="s">
        <v>89</v>
      </c>
      <c r="L36" s="83"/>
    </row>
    <row r="37" spans="2:14" x14ac:dyDescent="0.2">
      <c r="F37" s="98"/>
      <c r="G37" s="99"/>
      <c r="H37" s="97" t="s">
        <v>85</v>
      </c>
      <c r="I37" s="99">
        <f>I27+L42</f>
        <v>1380</v>
      </c>
      <c r="K37" t="s">
        <v>91</v>
      </c>
      <c r="L37">
        <v>2400</v>
      </c>
    </row>
    <row r="38" spans="2:14" x14ac:dyDescent="0.2">
      <c r="B38" t="s">
        <v>97</v>
      </c>
      <c r="C38">
        <f>G43</f>
        <v>2880</v>
      </c>
      <c r="F38" s="98"/>
      <c r="G38" s="99"/>
      <c r="H38" s="97"/>
      <c r="I38" s="99"/>
      <c r="K38" t="s">
        <v>92</v>
      </c>
      <c r="L38">
        <v>380</v>
      </c>
      <c r="N38">
        <f>1500-1120</f>
        <v>380</v>
      </c>
    </row>
    <row r="39" spans="2:14" x14ac:dyDescent="0.2">
      <c r="B39" t="s">
        <v>98</v>
      </c>
      <c r="C39">
        <f>-1500</f>
        <v>-1500</v>
      </c>
      <c r="F39" s="98"/>
      <c r="G39" s="99"/>
      <c r="H39" s="97"/>
      <c r="I39" s="99"/>
      <c r="K39" s="85" t="s">
        <v>90</v>
      </c>
      <c r="L39" s="85">
        <v>2780</v>
      </c>
    </row>
    <row r="40" spans="2:14" x14ac:dyDescent="0.2">
      <c r="B40" s="85" t="s">
        <v>99</v>
      </c>
      <c r="C40" s="85">
        <f>SUM(C38:C39)</f>
        <v>1380</v>
      </c>
      <c r="F40" s="98" t="s">
        <v>86</v>
      </c>
      <c r="G40" s="99">
        <f>0.3*1600</f>
        <v>480</v>
      </c>
      <c r="H40" s="97" t="s">
        <v>64</v>
      </c>
      <c r="I40" s="99">
        <v>1500</v>
      </c>
    </row>
    <row r="41" spans="2:14" x14ac:dyDescent="0.2">
      <c r="F41" s="98"/>
      <c r="G41" s="99"/>
      <c r="H41" s="97"/>
      <c r="I41" s="99"/>
      <c r="K41" t="s">
        <v>93</v>
      </c>
      <c r="L41">
        <v>-1500</v>
      </c>
    </row>
    <row r="42" spans="2:14" x14ac:dyDescent="0.2">
      <c r="B42" t="s">
        <v>100</v>
      </c>
      <c r="F42" s="98" t="s">
        <v>96</v>
      </c>
      <c r="G42" s="99">
        <v>2400</v>
      </c>
      <c r="H42" s="97"/>
      <c r="I42" s="99"/>
      <c r="K42" s="85" t="s">
        <v>94</v>
      </c>
      <c r="L42" s="85">
        <v>1280</v>
      </c>
    </row>
    <row r="43" spans="2:14" ht="17" thickBot="1" x14ac:dyDescent="0.25">
      <c r="B43" t="s">
        <v>101</v>
      </c>
      <c r="C43">
        <v>100</v>
      </c>
      <c r="F43" s="103" t="s">
        <v>83</v>
      </c>
      <c r="G43" s="104">
        <f>SUM(G40:G42)</f>
        <v>2880</v>
      </c>
      <c r="H43" s="105" t="s">
        <v>84</v>
      </c>
      <c r="I43" s="104">
        <f>SUM(I37:I42)</f>
        <v>2880</v>
      </c>
    </row>
    <row r="44" spans="2:14" x14ac:dyDescent="0.2">
      <c r="B44" t="s">
        <v>102</v>
      </c>
      <c r="C44">
        <f>L42</f>
        <v>1280</v>
      </c>
    </row>
    <row r="45" spans="2:14" x14ac:dyDescent="0.2">
      <c r="B45" s="85" t="s">
        <v>103</v>
      </c>
      <c r="C45" s="85">
        <f>SUM(C43:C44)</f>
        <v>1380</v>
      </c>
    </row>
  </sheetData>
  <mergeCells count="5">
    <mergeCell ref="F16:I16"/>
    <mergeCell ref="F26:I26"/>
    <mergeCell ref="K26:L26"/>
    <mergeCell ref="F36:I36"/>
    <mergeCell ref="K36:L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2021-03-17T07:57:09Z</dcterms:created>
  <dcterms:modified xsi:type="dcterms:W3CDTF">2021-03-22T09:27:38Z</dcterms:modified>
</cp:coreProperties>
</file>