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2bc48012f8ac6a/Desktop/"/>
    </mc:Choice>
  </mc:AlternateContent>
  <xr:revisionPtr revIDLastSave="1" documentId="8_{4731493C-310D-47D6-AECE-EE5E4F6D065D}" xr6:coauthVersionLast="46" xr6:coauthVersionMax="46" xr10:uidLastSave="{D86AC34A-3959-4251-8B95-451A29B43C90}"/>
  <bookViews>
    <workbookView minimized="1" xWindow="5010" yWindow="3045" windowWidth="15375" windowHeight="7875" activeTab="2" xr2:uid="{F3B9FAF5-C20C-4DD6-A213-F08134D4B5C9}"/>
  </bookViews>
  <sheets>
    <sheet name="Esercizio n.1" sheetId="1" r:id="rId1"/>
    <sheet name="Esercizio n.2" sheetId="2" r:id="rId2"/>
    <sheet name="Esercizio n.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N5" i="3"/>
  <c r="H3" i="3"/>
  <c r="H17" i="1"/>
  <c r="L10" i="1"/>
  <c r="A12" i="1"/>
  <c r="J5" i="1"/>
  <c r="F2" i="1"/>
  <c r="A2" i="1"/>
</calcChain>
</file>

<file path=xl/sharedStrings.xml><?xml version="1.0" encoding="utf-8"?>
<sst xmlns="http://schemas.openxmlformats.org/spreadsheetml/2006/main" count="85" uniqueCount="40">
  <si>
    <t xml:space="preserve">liquidazione fattura notaio </t>
  </si>
  <si>
    <t xml:space="preserve">costi d'impianto e d'ampliamento </t>
  </si>
  <si>
    <t>a</t>
  </si>
  <si>
    <t xml:space="preserve">Iva a nostro credito </t>
  </si>
  <si>
    <t xml:space="preserve">IVA a nostro credito </t>
  </si>
  <si>
    <t xml:space="preserve">Debito verso fornitori di servizi </t>
  </si>
  <si>
    <t>dare</t>
  </si>
  <si>
    <t>avere</t>
  </si>
  <si>
    <t xml:space="preserve">Diversi </t>
  </si>
  <si>
    <t xml:space="preserve">Banca c/c </t>
  </si>
  <si>
    <t>Erario c/ritenute di reddito di lavoro autonomo</t>
  </si>
  <si>
    <t>Diversi</t>
  </si>
  <si>
    <t>Dare</t>
  </si>
  <si>
    <t>Avere</t>
  </si>
  <si>
    <t xml:space="preserve">Erario c/ritenute su reddito di lavoro autonomo </t>
  </si>
  <si>
    <t xml:space="preserve">Cassa contanti </t>
  </si>
  <si>
    <t>Spese legali e notarili</t>
  </si>
  <si>
    <t>Imposte di registro</t>
  </si>
  <si>
    <t>Imposte e tasse diverse deducibili</t>
  </si>
  <si>
    <t>Contabilizzazione alternativa</t>
  </si>
  <si>
    <t>Debiti verso fornitori servizi</t>
  </si>
  <si>
    <t xml:space="preserve">Costi d'impianto e ampliamento </t>
  </si>
  <si>
    <t>Costi di sviluppo</t>
  </si>
  <si>
    <t xml:space="preserve">al 31.12 </t>
  </si>
  <si>
    <t>rettifica indiretta</t>
  </si>
  <si>
    <t>rettifica diretta</t>
  </si>
  <si>
    <t xml:space="preserve">rettifica indiretta </t>
  </si>
  <si>
    <t xml:space="preserve">Costi di sviluppo capitalizzati </t>
  </si>
  <si>
    <t xml:space="preserve">Capitalizzazione costi di sviluppo </t>
  </si>
  <si>
    <t xml:space="preserve">Costi di sviluppo </t>
  </si>
  <si>
    <t>Costi di sviluppo capitalizzati</t>
  </si>
  <si>
    <t>incremento di immobilizzazioni per lavori interni</t>
  </si>
  <si>
    <t xml:space="preserve">Brevetti </t>
  </si>
  <si>
    <t>Iva a nostro credito</t>
  </si>
  <si>
    <t xml:space="preserve">Debiti v/fornitori </t>
  </si>
  <si>
    <t xml:space="preserve">ammortamento </t>
  </si>
  <si>
    <t>fondo ammortamento</t>
  </si>
  <si>
    <t>al 31.12</t>
  </si>
  <si>
    <t>ammortamento fuori conto</t>
  </si>
  <si>
    <t xml:space="preserve">ammortamento in conto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</si>
</sst>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2" borderId="0" xfId="0" applyFill="1"/>
    <xf numFmtId="3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3" xfId="0" applyFill="1" applyBorder="1"/>
    <xf numFmtId="0" fontId="0" fillId="0" borderId="2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79FC-2ED9-4A62-A689-CB606CF0C0F3}">
  <dimension ref="A1:L26"/>
  <sheetViews>
    <sheetView topLeftCell="A16" zoomScale="178" zoomScaleNormal="178" workbookViewId="0">
      <selection activeCell="H24" sqref="H24:H26"/>
    </sheetView>
  </sheetViews>
  <sheetFormatPr defaultRowHeight="15" x14ac:dyDescent="0.25"/>
  <cols>
    <col min="7" max="7" width="16.42578125" customWidth="1"/>
  </cols>
  <sheetData>
    <row r="1" spans="1:12" x14ac:dyDescent="0.25">
      <c r="A1" t="s">
        <v>0</v>
      </c>
      <c r="F1" t="s">
        <v>3</v>
      </c>
    </row>
    <row r="2" spans="1:12" x14ac:dyDescent="0.25">
      <c r="A2">
        <f>6750+1620</f>
        <v>8370</v>
      </c>
      <c r="F2">
        <f>22%*1620</f>
        <v>356.4</v>
      </c>
    </row>
    <row r="3" spans="1:12" x14ac:dyDescent="0.25">
      <c r="I3" t="s">
        <v>6</v>
      </c>
      <c r="J3" t="s">
        <v>7</v>
      </c>
    </row>
    <row r="5" spans="1:12" x14ac:dyDescent="0.25">
      <c r="A5" t="s">
        <v>8</v>
      </c>
      <c r="E5" t="s">
        <v>2</v>
      </c>
      <c r="F5" s="1" t="s">
        <v>5</v>
      </c>
      <c r="G5" s="1"/>
      <c r="H5" s="1"/>
      <c r="J5">
        <f>I6+I7</f>
        <v>8726.4</v>
      </c>
    </row>
    <row r="6" spans="1:12" x14ac:dyDescent="0.25">
      <c r="A6" s="1" t="s">
        <v>1</v>
      </c>
      <c r="B6" s="1"/>
      <c r="C6" s="1"/>
      <c r="D6" s="1"/>
      <c r="I6">
        <v>8370</v>
      </c>
    </row>
    <row r="7" spans="1:12" x14ac:dyDescent="0.25">
      <c r="A7" s="2" t="s">
        <v>4</v>
      </c>
      <c r="B7" s="2"/>
      <c r="C7" s="2"/>
      <c r="D7" s="2"/>
      <c r="F7" s="2"/>
      <c r="G7" s="2"/>
      <c r="H7" s="2"/>
      <c r="I7">
        <v>356.4</v>
      </c>
    </row>
    <row r="8" spans="1:12" x14ac:dyDescent="0.25">
      <c r="K8" t="s">
        <v>12</v>
      </c>
      <c r="L8" t="s">
        <v>13</v>
      </c>
    </row>
    <row r="9" spans="1:12" x14ac:dyDescent="0.25">
      <c r="A9" t="s">
        <v>5</v>
      </c>
      <c r="E9" t="s">
        <v>2</v>
      </c>
      <c r="F9" t="s">
        <v>11</v>
      </c>
      <c r="K9">
        <v>8726</v>
      </c>
    </row>
    <row r="10" spans="1:12" x14ac:dyDescent="0.25">
      <c r="F10" t="s">
        <v>9</v>
      </c>
      <c r="L10">
        <f>K9-L11</f>
        <v>8402</v>
      </c>
    </row>
    <row r="11" spans="1:12" x14ac:dyDescent="0.25">
      <c r="F11" t="s">
        <v>10</v>
      </c>
      <c r="L11">
        <v>324</v>
      </c>
    </row>
    <row r="12" spans="1:12" x14ac:dyDescent="0.25">
      <c r="A12">
        <f>1620*20%</f>
        <v>324</v>
      </c>
    </row>
    <row r="13" spans="1:12" x14ac:dyDescent="0.25">
      <c r="I13" t="s">
        <v>12</v>
      </c>
      <c r="J13" t="s">
        <v>13</v>
      </c>
    </row>
    <row r="14" spans="1:12" x14ac:dyDescent="0.25">
      <c r="A14" t="s">
        <v>14</v>
      </c>
      <c r="F14" t="s">
        <v>2</v>
      </c>
      <c r="G14" t="s">
        <v>15</v>
      </c>
      <c r="I14">
        <v>324</v>
      </c>
      <c r="J14">
        <v>324</v>
      </c>
    </row>
    <row r="16" spans="1:12" x14ac:dyDescent="0.25">
      <c r="A16" t="s">
        <v>19</v>
      </c>
      <c r="G16" t="s">
        <v>12</v>
      </c>
      <c r="H16" t="s">
        <v>13</v>
      </c>
    </row>
    <row r="17" spans="1:8" x14ac:dyDescent="0.25">
      <c r="A17" t="s">
        <v>8</v>
      </c>
      <c r="D17" t="s">
        <v>2</v>
      </c>
      <c r="E17" t="s">
        <v>20</v>
      </c>
      <c r="H17">
        <f>SUM(G18:G21)</f>
        <v>8726.4</v>
      </c>
    </row>
    <row r="18" spans="1:8" x14ac:dyDescent="0.25">
      <c r="A18" t="s">
        <v>16</v>
      </c>
      <c r="G18">
        <v>1620</v>
      </c>
    </row>
    <row r="19" spans="1:8" x14ac:dyDescent="0.25">
      <c r="A19" t="s">
        <v>17</v>
      </c>
      <c r="G19">
        <v>5000</v>
      </c>
    </row>
    <row r="20" spans="1:8" x14ac:dyDescent="0.25">
      <c r="A20" t="s">
        <v>18</v>
      </c>
      <c r="G20">
        <v>1750</v>
      </c>
    </row>
    <row r="21" spans="1:8" x14ac:dyDescent="0.25">
      <c r="A21" t="s">
        <v>3</v>
      </c>
      <c r="G21">
        <v>356.4</v>
      </c>
    </row>
    <row r="22" spans="1:8" x14ac:dyDescent="0.25">
      <c r="G22" t="s">
        <v>12</v>
      </c>
      <c r="H22" t="s">
        <v>13</v>
      </c>
    </row>
    <row r="23" spans="1:8" x14ac:dyDescent="0.25">
      <c r="A23" t="s">
        <v>21</v>
      </c>
      <c r="D23" t="s">
        <v>2</v>
      </c>
      <c r="E23" t="s">
        <v>8</v>
      </c>
      <c r="G23">
        <v>8370</v>
      </c>
    </row>
    <row r="24" spans="1:8" x14ac:dyDescent="0.25">
      <c r="E24" t="s">
        <v>16</v>
      </c>
      <c r="H24">
        <v>1620</v>
      </c>
    </row>
    <row r="25" spans="1:8" x14ac:dyDescent="0.25">
      <c r="E25" t="s">
        <v>17</v>
      </c>
      <c r="H25">
        <v>5000</v>
      </c>
    </row>
    <row r="26" spans="1:8" x14ac:dyDescent="0.25">
      <c r="E26" t="s">
        <v>18</v>
      </c>
      <c r="H26">
        <v>1750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4BEFC-09A7-45B9-B7D6-82D60AD3BEEF}">
  <dimension ref="A2:G19"/>
  <sheetViews>
    <sheetView topLeftCell="A6" zoomScale="160" zoomScaleNormal="160" workbookViewId="0">
      <selection activeCell="E8" sqref="E8"/>
    </sheetView>
  </sheetViews>
  <sheetFormatPr defaultRowHeight="15" x14ac:dyDescent="0.25"/>
  <cols>
    <col min="5" max="5" width="28" customWidth="1"/>
  </cols>
  <sheetData>
    <row r="2" spans="1:7" x14ac:dyDescent="0.25">
      <c r="E2" t="s">
        <v>12</v>
      </c>
      <c r="F2" t="s">
        <v>13</v>
      </c>
    </row>
    <row r="3" spans="1:7" x14ac:dyDescent="0.25">
      <c r="A3" t="s">
        <v>22</v>
      </c>
      <c r="C3" t="s">
        <v>2</v>
      </c>
      <c r="D3" t="s">
        <v>9</v>
      </c>
      <c r="E3">
        <v>5000</v>
      </c>
      <c r="F3">
        <v>5000</v>
      </c>
    </row>
    <row r="5" spans="1:7" x14ac:dyDescent="0.25">
      <c r="A5" t="s">
        <v>23</v>
      </c>
    </row>
    <row r="6" spans="1:7" x14ac:dyDescent="0.25">
      <c r="A6" t="s">
        <v>24</v>
      </c>
    </row>
    <row r="7" spans="1:7" x14ac:dyDescent="0.25">
      <c r="A7" t="s">
        <v>25</v>
      </c>
    </row>
    <row r="8" spans="1:7" x14ac:dyDescent="0.25">
      <c r="E8" t="s">
        <v>31</v>
      </c>
    </row>
    <row r="9" spans="1:7" x14ac:dyDescent="0.25">
      <c r="A9" t="s">
        <v>26</v>
      </c>
    </row>
    <row r="10" spans="1:7" x14ac:dyDescent="0.25">
      <c r="A10" s="6"/>
      <c r="B10" s="6"/>
      <c r="C10" s="6"/>
      <c r="D10" s="6"/>
      <c r="E10" s="6"/>
      <c r="F10" s="6" t="s">
        <v>12</v>
      </c>
      <c r="G10" s="6" t="s">
        <v>13</v>
      </c>
    </row>
    <row r="11" spans="1:7" x14ac:dyDescent="0.25">
      <c r="A11" s="6" t="s">
        <v>27</v>
      </c>
      <c r="B11" s="6"/>
      <c r="C11" s="6"/>
      <c r="D11" s="6" t="s">
        <v>2</v>
      </c>
      <c r="E11" s="6" t="s">
        <v>28</v>
      </c>
      <c r="F11" s="6">
        <v>2000</v>
      </c>
      <c r="G11" s="6">
        <v>2000</v>
      </c>
    </row>
    <row r="13" spans="1:7" x14ac:dyDescent="0.25">
      <c r="A13" t="s">
        <v>25</v>
      </c>
      <c r="F13" t="s">
        <v>12</v>
      </c>
      <c r="G13" t="s">
        <v>13</v>
      </c>
    </row>
    <row r="14" spans="1:7" x14ac:dyDescent="0.25">
      <c r="A14" t="s">
        <v>27</v>
      </c>
      <c r="D14" t="s">
        <v>2</v>
      </c>
      <c r="E14" t="s">
        <v>22</v>
      </c>
      <c r="F14">
        <v>2000</v>
      </c>
      <c r="G14">
        <v>2000</v>
      </c>
    </row>
    <row r="16" spans="1:7" x14ac:dyDescent="0.25">
      <c r="B16" s="5" t="s">
        <v>29</v>
      </c>
      <c r="C16" s="5"/>
      <c r="F16" t="s">
        <v>30</v>
      </c>
    </row>
    <row r="17" spans="2:7" x14ac:dyDescent="0.25">
      <c r="B17">
        <v>5000</v>
      </c>
      <c r="C17" s="3">
        <v>2000</v>
      </c>
      <c r="F17" s="3">
        <v>2000</v>
      </c>
      <c r="G17" s="3"/>
    </row>
    <row r="18" spans="2:7" x14ac:dyDescent="0.25">
      <c r="C18" s="4"/>
      <c r="F18" s="4"/>
      <c r="G18" s="4"/>
    </row>
    <row r="19" spans="2:7" x14ac:dyDescent="0.25">
      <c r="C19" s="4"/>
      <c r="F19" s="4"/>
      <c r="G19" s="4"/>
    </row>
  </sheetData>
  <mergeCells count="1">
    <mergeCell ref="B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D2DD-A210-4FCF-9BE3-5B182149C3AD}">
  <dimension ref="F2:N19"/>
  <sheetViews>
    <sheetView tabSelected="1" topLeftCell="F1" zoomScale="124" zoomScaleNormal="124" workbookViewId="0">
      <selection activeCell="M11" sqref="M11"/>
    </sheetView>
  </sheetViews>
  <sheetFormatPr defaultRowHeight="15" x14ac:dyDescent="0.25"/>
  <sheetData>
    <row r="2" spans="6:14" x14ac:dyDescent="0.25">
      <c r="F2" t="s">
        <v>32</v>
      </c>
      <c r="G2" s="7">
        <v>90000</v>
      </c>
    </row>
    <row r="3" spans="6:14" x14ac:dyDescent="0.25">
      <c r="F3" t="s">
        <v>33</v>
      </c>
      <c r="H3">
        <f>22%*G2</f>
        <v>19800</v>
      </c>
    </row>
    <row r="4" spans="6:14" x14ac:dyDescent="0.25">
      <c r="M4" t="s">
        <v>12</v>
      </c>
      <c r="N4" t="s">
        <v>13</v>
      </c>
    </row>
    <row r="5" spans="6:14" x14ac:dyDescent="0.25">
      <c r="F5" s="1" t="s">
        <v>11</v>
      </c>
      <c r="G5" s="1"/>
      <c r="H5" s="1"/>
      <c r="J5" s="1" t="s">
        <v>34</v>
      </c>
      <c r="K5" s="1"/>
      <c r="L5" s="1"/>
      <c r="N5">
        <f>M6+M7</f>
        <v>109800</v>
      </c>
    </row>
    <row r="6" spans="6:14" x14ac:dyDescent="0.25">
      <c r="F6" s="9" t="s">
        <v>32</v>
      </c>
      <c r="G6" s="8"/>
      <c r="H6" s="8"/>
      <c r="J6" s="8"/>
      <c r="K6" s="8"/>
      <c r="L6" s="8"/>
      <c r="M6">
        <v>90000</v>
      </c>
    </row>
    <row r="7" spans="6:14" x14ac:dyDescent="0.25">
      <c r="F7" s="10" t="s">
        <v>3</v>
      </c>
      <c r="G7" s="2"/>
      <c r="H7" s="2"/>
      <c r="J7" s="2"/>
      <c r="K7" s="2"/>
      <c r="L7" s="2"/>
      <c r="M7">
        <v>19800</v>
      </c>
    </row>
    <row r="9" spans="6:14" x14ac:dyDescent="0.25">
      <c r="F9" s="11" t="s">
        <v>35</v>
      </c>
      <c r="G9" s="11"/>
      <c r="I9" t="s">
        <v>36</v>
      </c>
    </row>
    <row r="11" spans="6:14" x14ac:dyDescent="0.25">
      <c r="F11">
        <f>20%*G2</f>
        <v>18000</v>
      </c>
    </row>
    <row r="12" spans="6:14" x14ac:dyDescent="0.25">
      <c r="F12" t="s">
        <v>38</v>
      </c>
    </row>
    <row r="13" spans="6:14" x14ac:dyDescent="0.25">
      <c r="F13" t="s">
        <v>37</v>
      </c>
    </row>
    <row r="14" spans="6:14" x14ac:dyDescent="0.25">
      <c r="L14" t="s">
        <v>12</v>
      </c>
      <c r="M14" t="s">
        <v>13</v>
      </c>
    </row>
    <row r="15" spans="6:14" x14ac:dyDescent="0.25">
      <c r="F15" s="11" t="s">
        <v>35</v>
      </c>
      <c r="G15" s="11"/>
      <c r="H15" t="s">
        <v>2</v>
      </c>
      <c r="I15" s="11" t="s">
        <v>36</v>
      </c>
      <c r="J15" s="11"/>
      <c r="K15" s="11"/>
      <c r="L15" s="7">
        <v>18000</v>
      </c>
      <c r="M15" s="7">
        <v>18000</v>
      </c>
    </row>
    <row r="17" spans="6:13" x14ac:dyDescent="0.25">
      <c r="F17" t="s">
        <v>39</v>
      </c>
    </row>
    <row r="18" spans="6:13" x14ac:dyDescent="0.25">
      <c r="L18" t="s">
        <v>12</v>
      </c>
      <c r="M18" t="s">
        <v>13</v>
      </c>
    </row>
    <row r="19" spans="6:13" x14ac:dyDescent="0.25">
      <c r="F19" s="11" t="s">
        <v>35</v>
      </c>
      <c r="G19" s="11"/>
      <c r="H19" t="s">
        <v>2</v>
      </c>
      <c r="I19" t="s">
        <v>32</v>
      </c>
      <c r="L19" s="7">
        <v>18000</v>
      </c>
      <c r="M19" s="7">
        <v>18000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Esercizio n.1</vt:lpstr>
      <vt:lpstr>Esercizio n.2</vt:lpstr>
      <vt:lpstr>Esercizio n.3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Corradetti</dc:creator>
  <cp:lastModifiedBy>Domenico Corradetti</cp:lastModifiedBy>
  <dcterms:created xsi:type="dcterms:W3CDTF">2021-03-30T09:50:34Z</dcterms:created>
  <dcterms:modified xsi:type="dcterms:W3CDTF">2021-03-30T16:40:28Z</dcterms:modified>
</cp:coreProperties>
</file>