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CB0FBEF1-ED47-41BC-8BD7-C943A39AD9BD}" xr6:coauthVersionLast="46" xr6:coauthVersionMax="46" xr10:uidLastSave="{00000000-0000-0000-0000-000000000000}"/>
  <bookViews>
    <workbookView xWindow="-120" yWindow="-120" windowWidth="20730" windowHeight="11160" firstSheet="1" activeTab="4" xr2:uid="{24383EB7-F05B-41B6-A2B6-D30CF3B619C6}"/>
  </bookViews>
  <sheets>
    <sheet name="Effetti allo sconto" sheetId="1" r:id="rId1"/>
    <sheet name="Mancato Buon Fine" sheetId="2" r:id="rId2"/>
    <sheet name="Incasso Effetti" sheetId="3" r:id="rId3"/>
    <sheet name="Ricevute Bancarie d.i." sheetId="4" r:id="rId4"/>
    <sheet name="Ricevute Bancarie SBF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5" l="1"/>
  <c r="G21" i="4"/>
  <c r="B7" i="4"/>
  <c r="B6" i="4"/>
  <c r="B5" i="4"/>
  <c r="B4" i="4"/>
  <c r="F9" i="3" l="1"/>
  <c r="F17" i="1"/>
  <c r="F19" i="1"/>
  <c r="C13" i="1"/>
  <c r="C11" i="1"/>
</calcChain>
</file>

<file path=xl/sharedStrings.xml><?xml version="1.0" encoding="utf-8"?>
<sst xmlns="http://schemas.openxmlformats.org/spreadsheetml/2006/main" count="113" uniqueCount="53">
  <si>
    <t xml:space="preserve">L'ammissione allo sconto </t>
  </si>
  <si>
    <t>Il mancato buon fine delle cambiali scontate</t>
  </si>
  <si>
    <t>Il 2/05 si riceve il conto di ritorno inviato dalla BNL per l’addebito in c/c dell’importo della cambiale scontata in data 4/03 (valuta 5/03) e non pagata alla scadenza (30/04). Il valore nominale della cambiale è di € 5.000,00, le spese di protesto ammontano a € 30,00.
Il 18/05 si spicca la tratta di rivalsa verso il cliente che aveva girato l’effetto, comprensiva di interessi di mora pari a € 28,00.</t>
  </si>
  <si>
    <t>Il 5/09 si presentano all’incasso cambiali del valore nominale di € 30.000,00 presso la banca Unicredit. Il 10/09 si riceve la contabile della banca relativa all’accredito «salvo buon fine» del valore nominale delle cambiali al netto di commissioni per € 125,00. Alla scadenza delle cambiali (10/11) la banca comunica il regolare incasso delle stesse.</t>
  </si>
  <si>
    <t>L’incasso di effetti attivi con la clausola «salvo buon fine»</t>
  </si>
  <si>
    <t>Il 4/09 si emette la fattura n. 427 per la vendita di prodotti finiti per € 30.000,00 + IVA 10%, sconto incondizionato 3%. Il regolamento av-viene inviando, lo stesso giorno, una ricevuta bancaria a 30 gg. presso il Banco di Sardegna con accredito al «dopo incasso».Il 6/10 il Banco di Sardegna comunica l’avvenuto incasso della ricevuta bancaria emessa il 4/09, accreditando in conto l’importo al netto di commissioni ed oneri per € 38,00.</t>
  </si>
  <si>
    <t>Le ricevute bancarie con accredito al «dopo incasso» (d.i.)</t>
  </si>
  <si>
    <t>Le ricevute Bancarie SBF</t>
  </si>
  <si>
    <t>Il 1/03 si presentano allo sconto presso la BNL tre cambiali del valo-re nominale, rispettivamente, di € 5.000,00, € 4.000,00 e € 6.000,00. Il 4/03 la BNL ammette allo sconto la cambiale di € 5.000,00 scadente il 30/04 successivo, alle seguenti condizioni: tasso di sconto 7,00%; commissioni € 8,00; giorni banca 10. Il giorno successivo la banca provvede all’accreditamento in conto del netto ricavo ed alla restituzione delle cambiali di € 4.000,00 e di € 6.000,00 non ammesse allo sconto cambiario.</t>
  </si>
  <si>
    <t>a</t>
  </si>
  <si>
    <t>Effetti allo sconto</t>
  </si>
  <si>
    <t>Cambiali attive</t>
  </si>
  <si>
    <t>Determinazione netto ricavo = calcolo interessi</t>
  </si>
  <si>
    <t xml:space="preserve">Giorni banca dal 04/03 al 30/04 </t>
  </si>
  <si>
    <t xml:space="preserve">Marzo </t>
  </si>
  <si>
    <t>Aprile</t>
  </si>
  <si>
    <t>giorni banca</t>
  </si>
  <si>
    <t>Totale</t>
  </si>
  <si>
    <t>Interessi</t>
  </si>
  <si>
    <t xml:space="preserve">Diversi </t>
  </si>
  <si>
    <t>Banca c/anticipi su effetti scontati</t>
  </si>
  <si>
    <t>Sconti bancari</t>
  </si>
  <si>
    <t>Oneri bancari</t>
  </si>
  <si>
    <t>Banca c/c</t>
  </si>
  <si>
    <t>Diversi</t>
  </si>
  <si>
    <t>Spese di protesto</t>
  </si>
  <si>
    <t xml:space="preserve">Effetti insoluti e protestati </t>
  </si>
  <si>
    <t xml:space="preserve">Crediti v/clienti </t>
  </si>
  <si>
    <t>Crediti v/clienti</t>
  </si>
  <si>
    <t>Effetti insoluti e protestati</t>
  </si>
  <si>
    <t>Interessi attivi di mora</t>
  </si>
  <si>
    <t>Banca c/anticipi su effetti all'incasso</t>
  </si>
  <si>
    <t>ricavi di vendita</t>
  </si>
  <si>
    <t>base imponibile</t>
  </si>
  <si>
    <t>totale fattura</t>
  </si>
  <si>
    <t>Ricavi di vendita</t>
  </si>
  <si>
    <t>il 15/03 si invia all'Unicredit una ricevuta bancaria a 60 gg di Euro 22.000. Il 17/03 l'importo della ricevuta bancaria viene accreditato in conto con la clausola salvo buon fine al netto di commissioni per Euro 24. il 18/05 la banca comunica l'avvenuto incasso della ricevuta bancaria.</t>
  </si>
  <si>
    <t>sconto incondizionato 3%</t>
  </si>
  <si>
    <t>IVA 10%</t>
  </si>
  <si>
    <t>Iva a debito</t>
  </si>
  <si>
    <t>Crediti v/clienti RIBA al dopo incasso</t>
  </si>
  <si>
    <t xml:space="preserve">Crediti v/clienti RIBA al dopo incasso </t>
  </si>
  <si>
    <t xml:space="preserve">Oneri bancari </t>
  </si>
  <si>
    <t>Crediti v/clienti RIBA SBF</t>
  </si>
  <si>
    <t>Banca c/c anticipi su RIBA SBF</t>
  </si>
  <si>
    <t>Oneri Bancari</t>
  </si>
  <si>
    <t xml:space="preserve">Banca c/c </t>
  </si>
  <si>
    <t>Dare</t>
  </si>
  <si>
    <t>Avere</t>
  </si>
  <si>
    <t>Rimborso spese di protesto</t>
  </si>
  <si>
    <t>Effetti all'incasso</t>
  </si>
  <si>
    <t xml:space="preserve">Effetti all'incasso </t>
  </si>
  <si>
    <t xml:space="preserve">Dare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</si>
</sst>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3" fontId="0" fillId="0" borderId="0" xfId="0" applyNumberFormat="1"/>
    <xf numFmtId="16" fontId="0" fillId="0" borderId="0" xfId="0" applyNumberFormat="1"/>
    <xf numFmtId="2" fontId="0" fillId="0" borderId="0" xfId="0" applyNumberForma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49" fontId="0" fillId="0" borderId="0" xfId="0" applyNumberFormat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CBD2-0DC2-4DAF-923D-4EA3BDFDBDFA}">
  <dimension ref="A1:G23"/>
  <sheetViews>
    <sheetView topLeftCell="A6" workbookViewId="0">
      <selection activeCell="F24" sqref="F24"/>
    </sheetView>
  </sheetViews>
  <sheetFormatPr defaultRowHeight="15" x14ac:dyDescent="0.25"/>
  <cols>
    <col min="1" max="1" width="10.5703125" customWidth="1"/>
    <col min="2" max="2" width="10.140625" customWidth="1"/>
    <col min="3" max="3" width="9.7109375" customWidth="1"/>
    <col min="4" max="4" width="11" customWidth="1"/>
    <col min="5" max="5" width="19.140625" customWidth="1"/>
  </cols>
  <sheetData>
    <row r="1" spans="1:7" x14ac:dyDescent="0.25">
      <c r="A1" s="1" t="s">
        <v>0</v>
      </c>
      <c r="B1" s="1"/>
      <c r="C1" s="1"/>
    </row>
    <row r="2" spans="1:7" ht="156.75" customHeight="1" x14ac:dyDescent="0.25">
      <c r="A2" s="11" t="s">
        <v>8</v>
      </c>
      <c r="B2" s="11"/>
      <c r="C2" s="11"/>
      <c r="D2" s="11"/>
      <c r="E2" s="11"/>
    </row>
    <row r="3" spans="1:7" x14ac:dyDescent="0.25">
      <c r="C3" s="5">
        <v>43891</v>
      </c>
      <c r="F3" t="s">
        <v>47</v>
      </c>
      <c r="G3" t="s">
        <v>48</v>
      </c>
    </row>
    <row r="4" spans="1:7" x14ac:dyDescent="0.25">
      <c r="A4" s="3" t="s">
        <v>10</v>
      </c>
      <c r="B4" s="3"/>
      <c r="C4" t="s">
        <v>9</v>
      </c>
      <c r="D4" s="3" t="s">
        <v>11</v>
      </c>
      <c r="E4" s="3"/>
      <c r="F4" s="4">
        <v>15000</v>
      </c>
      <c r="G4" s="4">
        <v>15000</v>
      </c>
    </row>
    <row r="6" spans="1:7" x14ac:dyDescent="0.25">
      <c r="A6" t="s">
        <v>12</v>
      </c>
    </row>
    <row r="7" spans="1:7" x14ac:dyDescent="0.25">
      <c r="B7" t="s">
        <v>13</v>
      </c>
    </row>
    <row r="8" spans="1:7" x14ac:dyDescent="0.25">
      <c r="B8" t="s">
        <v>14</v>
      </c>
      <c r="C8">
        <v>28</v>
      </c>
    </row>
    <row r="9" spans="1:7" x14ac:dyDescent="0.25">
      <c r="B9" t="s">
        <v>15</v>
      </c>
      <c r="C9">
        <v>30</v>
      </c>
    </row>
    <row r="10" spans="1:7" x14ac:dyDescent="0.25">
      <c r="B10" t="s">
        <v>16</v>
      </c>
      <c r="C10">
        <v>10</v>
      </c>
    </row>
    <row r="11" spans="1:7" x14ac:dyDescent="0.25">
      <c r="B11" t="s">
        <v>17</v>
      </c>
      <c r="C11">
        <f>68</f>
        <v>68</v>
      </c>
    </row>
    <row r="13" spans="1:7" x14ac:dyDescent="0.25">
      <c r="B13" t="s">
        <v>18</v>
      </c>
      <c r="C13" s="6">
        <f>(5000*68*7)/36500</f>
        <v>65.205479452054789</v>
      </c>
    </row>
    <row r="15" spans="1:7" x14ac:dyDescent="0.25">
      <c r="C15" s="5">
        <v>43895</v>
      </c>
      <c r="F15" t="s">
        <v>47</v>
      </c>
      <c r="G15" t="s">
        <v>48</v>
      </c>
    </row>
    <row r="16" spans="1:7" x14ac:dyDescent="0.25">
      <c r="A16" s="7" t="s">
        <v>19</v>
      </c>
      <c r="B16" s="7"/>
      <c r="C16" t="s">
        <v>9</v>
      </c>
      <c r="D16" s="7" t="s">
        <v>20</v>
      </c>
      <c r="E16" s="7"/>
      <c r="G16" s="4">
        <v>5000</v>
      </c>
    </row>
    <row r="17" spans="1:7" x14ac:dyDescent="0.25">
      <c r="A17" s="8" t="s">
        <v>21</v>
      </c>
      <c r="B17" s="8"/>
      <c r="D17" s="8"/>
      <c r="E17" s="8"/>
      <c r="F17" s="6">
        <f>C13</f>
        <v>65.205479452054789</v>
      </c>
    </row>
    <row r="18" spans="1:7" x14ac:dyDescent="0.25">
      <c r="A18" s="8" t="s">
        <v>22</v>
      </c>
      <c r="B18" s="8"/>
      <c r="D18" s="8"/>
      <c r="E18" s="8"/>
      <c r="F18">
        <v>8</v>
      </c>
    </row>
    <row r="19" spans="1:7" x14ac:dyDescent="0.25">
      <c r="A19" s="10" t="s">
        <v>23</v>
      </c>
      <c r="B19" s="8"/>
      <c r="D19" s="8"/>
      <c r="E19" s="8"/>
      <c r="F19" s="6">
        <f>5000-C13-8</f>
        <v>4926.7945205479455</v>
      </c>
    </row>
    <row r="20" spans="1:7" x14ac:dyDescent="0.25">
      <c r="A20" s="9"/>
      <c r="B20" s="9"/>
      <c r="D20" s="9"/>
      <c r="E20" s="9"/>
    </row>
    <row r="22" spans="1:7" x14ac:dyDescent="0.25">
      <c r="C22" s="5">
        <v>43895</v>
      </c>
      <c r="F22" t="s">
        <v>47</v>
      </c>
      <c r="G22" t="s">
        <v>48</v>
      </c>
    </row>
    <row r="23" spans="1:7" x14ac:dyDescent="0.25">
      <c r="A23" s="3" t="s">
        <v>11</v>
      </c>
      <c r="B23" s="3"/>
      <c r="C23" t="s">
        <v>9</v>
      </c>
      <c r="D23" s="3" t="s">
        <v>10</v>
      </c>
      <c r="E23" s="3"/>
      <c r="F23" s="4">
        <v>10000</v>
      </c>
      <c r="G23" s="4">
        <v>10000</v>
      </c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658E0-A2C4-4F77-816C-79191E61112D}">
  <dimension ref="A1:E23"/>
  <sheetViews>
    <sheetView topLeftCell="A5" workbookViewId="0">
      <selection activeCell="E22" sqref="E22"/>
    </sheetView>
  </sheetViews>
  <sheetFormatPr defaultRowHeight="15" x14ac:dyDescent="0.25"/>
  <cols>
    <col min="1" max="1" width="33.28515625" customWidth="1"/>
    <col min="2" max="2" width="12.7109375" customWidth="1"/>
    <col min="3" max="3" width="25.85546875" customWidth="1"/>
    <col min="4" max="4" width="14.5703125" customWidth="1"/>
  </cols>
  <sheetData>
    <row r="1" spans="1:5" x14ac:dyDescent="0.25">
      <c r="A1" s="1" t="s">
        <v>1</v>
      </c>
      <c r="B1" s="1"/>
      <c r="C1" s="1"/>
      <c r="D1" s="1"/>
      <c r="E1" s="1"/>
    </row>
    <row r="2" spans="1:5" ht="105" customHeight="1" x14ac:dyDescent="0.25">
      <c r="A2" s="11" t="s">
        <v>2</v>
      </c>
      <c r="B2" s="11"/>
      <c r="C2" s="11"/>
      <c r="D2" s="11"/>
    </row>
    <row r="4" spans="1:5" x14ac:dyDescent="0.25">
      <c r="B4" s="5">
        <v>43953</v>
      </c>
      <c r="D4" t="s">
        <v>47</v>
      </c>
      <c r="E4" t="s">
        <v>48</v>
      </c>
    </row>
    <row r="5" spans="1:5" x14ac:dyDescent="0.25">
      <c r="A5" s="7" t="s">
        <v>24</v>
      </c>
      <c r="B5" s="2" t="s">
        <v>9</v>
      </c>
      <c r="C5" s="7" t="s">
        <v>23</v>
      </c>
      <c r="E5">
        <v>5030</v>
      </c>
    </row>
    <row r="6" spans="1:5" x14ac:dyDescent="0.25">
      <c r="A6" s="8" t="s">
        <v>20</v>
      </c>
      <c r="C6" s="8"/>
      <c r="D6">
        <v>5000</v>
      </c>
    </row>
    <row r="7" spans="1:5" x14ac:dyDescent="0.25">
      <c r="A7" s="8" t="s">
        <v>25</v>
      </c>
      <c r="C7" s="8"/>
      <c r="D7">
        <v>30</v>
      </c>
    </row>
    <row r="8" spans="1:5" x14ac:dyDescent="0.25">
      <c r="A8" s="9"/>
      <c r="C8" s="9"/>
    </row>
    <row r="10" spans="1:5" x14ac:dyDescent="0.25">
      <c r="B10" s="5">
        <v>43953</v>
      </c>
      <c r="D10" t="s">
        <v>47</v>
      </c>
      <c r="E10" t="s">
        <v>48</v>
      </c>
    </row>
    <row r="11" spans="1:5" x14ac:dyDescent="0.25">
      <c r="A11" s="3" t="s">
        <v>26</v>
      </c>
      <c r="B11" s="2" t="s">
        <v>9</v>
      </c>
      <c r="C11" s="3" t="s">
        <v>10</v>
      </c>
      <c r="D11">
        <v>5000</v>
      </c>
      <c r="E11">
        <v>5000</v>
      </c>
    </row>
    <row r="12" spans="1:5" x14ac:dyDescent="0.25">
      <c r="A12" s="8"/>
      <c r="B12" s="2"/>
      <c r="C12" s="8"/>
    </row>
    <row r="13" spans="1:5" x14ac:dyDescent="0.25">
      <c r="B13" s="5">
        <v>43953</v>
      </c>
      <c r="D13" t="s">
        <v>47</v>
      </c>
      <c r="E13" t="s">
        <v>48</v>
      </c>
    </row>
    <row r="14" spans="1:5" x14ac:dyDescent="0.25">
      <c r="A14" s="7" t="s">
        <v>28</v>
      </c>
      <c r="B14" s="2" t="s">
        <v>9</v>
      </c>
      <c r="C14" s="7" t="s">
        <v>19</v>
      </c>
      <c r="D14">
        <v>5030</v>
      </c>
    </row>
    <row r="15" spans="1:5" x14ac:dyDescent="0.25">
      <c r="A15" s="8"/>
      <c r="C15" s="8" t="s">
        <v>29</v>
      </c>
      <c r="E15">
        <v>5000</v>
      </c>
    </row>
    <row r="16" spans="1:5" x14ac:dyDescent="0.25">
      <c r="A16" s="8"/>
      <c r="C16" s="10" t="s">
        <v>49</v>
      </c>
      <c r="E16">
        <v>30</v>
      </c>
    </row>
    <row r="17" spans="1:5" x14ac:dyDescent="0.25">
      <c r="A17" s="9"/>
      <c r="C17" s="9"/>
    </row>
    <row r="19" spans="1:5" x14ac:dyDescent="0.25">
      <c r="B19" s="5">
        <v>43969</v>
      </c>
      <c r="D19" t="s">
        <v>47</v>
      </c>
      <c r="E19" t="s">
        <v>48</v>
      </c>
    </row>
    <row r="20" spans="1:5" x14ac:dyDescent="0.25">
      <c r="A20" s="7" t="s">
        <v>11</v>
      </c>
      <c r="B20" t="s">
        <v>9</v>
      </c>
      <c r="C20" s="7" t="s">
        <v>24</v>
      </c>
      <c r="D20">
        <v>5058</v>
      </c>
    </row>
    <row r="21" spans="1:5" x14ac:dyDescent="0.25">
      <c r="A21" s="8"/>
      <c r="C21" s="8" t="s">
        <v>27</v>
      </c>
      <c r="E21">
        <v>5030</v>
      </c>
    </row>
    <row r="22" spans="1:5" x14ac:dyDescent="0.25">
      <c r="A22" s="8"/>
      <c r="C22" s="8" t="s">
        <v>30</v>
      </c>
      <c r="E22">
        <v>28</v>
      </c>
    </row>
    <row r="23" spans="1:5" x14ac:dyDescent="0.25">
      <c r="A23" s="9"/>
      <c r="C23" s="9"/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2CB7-54F5-456F-B281-9272FCA1651E}">
  <dimension ref="A1:G14"/>
  <sheetViews>
    <sheetView topLeftCell="A3" workbookViewId="0">
      <selection activeCell="K9" sqref="K9"/>
    </sheetView>
  </sheetViews>
  <sheetFormatPr defaultRowHeight="15" x14ac:dyDescent="0.25"/>
  <cols>
    <col min="1" max="1" width="13.7109375" customWidth="1"/>
    <col min="2" max="2" width="16.5703125" customWidth="1"/>
    <col min="3" max="3" width="13.28515625" customWidth="1"/>
    <col min="4" max="4" width="17.28515625" customWidth="1"/>
    <col min="5" max="5" width="18.42578125" customWidth="1"/>
  </cols>
  <sheetData>
    <row r="1" spans="1:7" x14ac:dyDescent="0.25">
      <c r="A1" s="1" t="s">
        <v>4</v>
      </c>
    </row>
    <row r="2" spans="1:7" ht="94.5" customHeight="1" x14ac:dyDescent="0.25">
      <c r="A2" s="11" t="s">
        <v>3</v>
      </c>
      <c r="B2" s="11"/>
      <c r="C2" s="11"/>
      <c r="D2" s="11"/>
    </row>
    <row r="4" spans="1:7" x14ac:dyDescent="0.25">
      <c r="C4" s="5">
        <v>44079</v>
      </c>
      <c r="F4" t="s">
        <v>47</v>
      </c>
      <c r="G4" t="s">
        <v>48</v>
      </c>
    </row>
    <row r="5" spans="1:7" x14ac:dyDescent="0.25">
      <c r="A5" s="3" t="s">
        <v>50</v>
      </c>
      <c r="B5" s="3"/>
      <c r="C5" t="s">
        <v>9</v>
      </c>
      <c r="D5" s="3" t="s">
        <v>11</v>
      </c>
      <c r="E5" s="3"/>
      <c r="F5" s="4">
        <v>30000</v>
      </c>
      <c r="G5" s="4">
        <v>30000</v>
      </c>
    </row>
    <row r="7" spans="1:7" x14ac:dyDescent="0.25">
      <c r="C7" s="5">
        <v>44084</v>
      </c>
      <c r="F7" t="s">
        <v>47</v>
      </c>
      <c r="G7" t="s">
        <v>48</v>
      </c>
    </row>
    <row r="8" spans="1:7" x14ac:dyDescent="0.25">
      <c r="A8" s="7" t="s">
        <v>24</v>
      </c>
      <c r="B8" s="7"/>
      <c r="D8" s="7" t="s">
        <v>31</v>
      </c>
      <c r="E8" s="7"/>
      <c r="G8" s="4">
        <v>30000</v>
      </c>
    </row>
    <row r="9" spans="1:7" x14ac:dyDescent="0.25">
      <c r="A9" s="8" t="s">
        <v>23</v>
      </c>
      <c r="B9" s="8"/>
      <c r="D9" s="8"/>
      <c r="E9" s="8"/>
      <c r="F9">
        <f>30000-125</f>
        <v>29875</v>
      </c>
    </row>
    <row r="10" spans="1:7" x14ac:dyDescent="0.25">
      <c r="A10" s="10" t="s">
        <v>22</v>
      </c>
      <c r="B10" s="8"/>
      <c r="D10" s="8"/>
      <c r="E10" s="8"/>
      <c r="F10">
        <v>125</v>
      </c>
    </row>
    <row r="11" spans="1:7" x14ac:dyDescent="0.25">
      <c r="A11" s="9"/>
      <c r="B11" s="9"/>
      <c r="D11" s="9"/>
      <c r="E11" s="9"/>
    </row>
    <row r="13" spans="1:7" x14ac:dyDescent="0.25">
      <c r="C13" s="5">
        <v>44145</v>
      </c>
      <c r="F13" t="s">
        <v>47</v>
      </c>
      <c r="G13" t="s">
        <v>48</v>
      </c>
    </row>
    <row r="14" spans="1:7" x14ac:dyDescent="0.25">
      <c r="A14" s="3" t="s">
        <v>31</v>
      </c>
      <c r="B14" s="3"/>
      <c r="C14" t="s">
        <v>9</v>
      </c>
      <c r="D14" s="3" t="s">
        <v>51</v>
      </c>
      <c r="E14" s="3"/>
      <c r="F14" s="4">
        <v>30000</v>
      </c>
      <c r="G14" s="4">
        <v>30000</v>
      </c>
    </row>
  </sheetData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321F5-E904-47D8-85A1-F2CF807AFB94}">
  <dimension ref="A1:H21"/>
  <sheetViews>
    <sheetView topLeftCell="A3" zoomScaleNormal="100" workbookViewId="0">
      <selection activeCell="G21" sqref="G21"/>
    </sheetView>
  </sheetViews>
  <sheetFormatPr defaultRowHeight="15" x14ac:dyDescent="0.25"/>
  <cols>
    <col min="1" max="1" width="14.7109375" customWidth="1"/>
    <col min="2" max="2" width="15" customWidth="1"/>
    <col min="3" max="3" width="15.140625" customWidth="1"/>
    <col min="4" max="4" width="13" customWidth="1"/>
    <col min="6" max="6" width="13.140625" customWidth="1"/>
  </cols>
  <sheetData>
    <row r="1" spans="1:8" x14ac:dyDescent="0.25">
      <c r="A1" s="1" t="s">
        <v>6</v>
      </c>
    </row>
    <row r="2" spans="1:8" ht="135" customHeight="1" x14ac:dyDescent="0.25">
      <c r="A2" s="11" t="s">
        <v>5</v>
      </c>
      <c r="B2" s="11"/>
      <c r="C2" s="11"/>
      <c r="D2" s="11"/>
    </row>
    <row r="3" spans="1:8" x14ac:dyDescent="0.25">
      <c r="A3" t="s">
        <v>32</v>
      </c>
      <c r="B3" s="4">
        <v>30000</v>
      </c>
    </row>
    <row r="4" spans="1:8" x14ac:dyDescent="0.25">
      <c r="A4" t="s">
        <v>37</v>
      </c>
      <c r="B4">
        <f>3%*B3</f>
        <v>900</v>
      </c>
    </row>
    <row r="5" spans="1:8" x14ac:dyDescent="0.25">
      <c r="A5" t="s">
        <v>33</v>
      </c>
      <c r="B5" s="4">
        <f>B3-B4</f>
        <v>29100</v>
      </c>
    </row>
    <row r="6" spans="1:8" x14ac:dyDescent="0.25">
      <c r="A6" t="s">
        <v>38</v>
      </c>
      <c r="B6">
        <f>10%*B5</f>
        <v>2910</v>
      </c>
    </row>
    <row r="7" spans="1:8" x14ac:dyDescent="0.25">
      <c r="A7" t="s">
        <v>34</v>
      </c>
      <c r="B7" s="4">
        <f>B5+B6</f>
        <v>32010</v>
      </c>
    </row>
    <row r="9" spans="1:8" x14ac:dyDescent="0.25">
      <c r="C9" s="5">
        <v>44078</v>
      </c>
      <c r="G9" t="s">
        <v>47</v>
      </c>
      <c r="H9" t="s">
        <v>48</v>
      </c>
    </row>
    <row r="10" spans="1:8" x14ac:dyDescent="0.25">
      <c r="A10" s="7" t="s">
        <v>28</v>
      </c>
      <c r="B10" s="7"/>
      <c r="C10" t="s">
        <v>9</v>
      </c>
      <c r="D10" s="7" t="s">
        <v>24</v>
      </c>
      <c r="E10" s="7"/>
      <c r="F10" s="7"/>
      <c r="G10">
        <v>32010</v>
      </c>
      <c r="H10" s="4"/>
    </row>
    <row r="11" spans="1:8" x14ac:dyDescent="0.25">
      <c r="A11" s="8"/>
      <c r="B11" s="8"/>
      <c r="D11" s="8" t="s">
        <v>35</v>
      </c>
      <c r="E11" s="8"/>
      <c r="F11" s="8"/>
      <c r="H11">
        <v>29100</v>
      </c>
    </row>
    <row r="12" spans="1:8" x14ac:dyDescent="0.25">
      <c r="A12" s="9"/>
      <c r="B12" s="9"/>
      <c r="D12" s="9" t="s">
        <v>39</v>
      </c>
      <c r="E12" s="9"/>
      <c r="F12" s="9"/>
      <c r="H12">
        <v>2910</v>
      </c>
    </row>
    <row r="15" spans="1:8" x14ac:dyDescent="0.25">
      <c r="C15" s="5">
        <v>44078</v>
      </c>
      <c r="G15" t="s">
        <v>47</v>
      </c>
      <c r="H15" t="s">
        <v>48</v>
      </c>
    </row>
    <row r="16" spans="1:8" x14ac:dyDescent="0.25">
      <c r="A16" s="3" t="s">
        <v>40</v>
      </c>
      <c r="B16" s="3"/>
      <c r="D16" s="3" t="s">
        <v>28</v>
      </c>
      <c r="E16" s="3"/>
      <c r="F16" s="3"/>
      <c r="G16">
        <v>32010</v>
      </c>
      <c r="H16">
        <v>32010</v>
      </c>
    </row>
    <row r="18" spans="1:8" x14ac:dyDescent="0.25">
      <c r="C18" s="5">
        <v>44110</v>
      </c>
      <c r="G18" t="s">
        <v>47</v>
      </c>
      <c r="H18" t="s">
        <v>48</v>
      </c>
    </row>
    <row r="19" spans="1:8" x14ac:dyDescent="0.25">
      <c r="A19" s="7" t="s">
        <v>19</v>
      </c>
      <c r="B19" s="7"/>
      <c r="D19" s="7" t="s">
        <v>41</v>
      </c>
      <c r="E19" s="7"/>
      <c r="F19" s="7"/>
      <c r="H19" s="4">
        <v>32010</v>
      </c>
    </row>
    <row r="20" spans="1:8" x14ac:dyDescent="0.25">
      <c r="A20" s="8" t="s">
        <v>42</v>
      </c>
      <c r="B20" s="8"/>
      <c r="D20" s="8"/>
      <c r="E20" s="8"/>
      <c r="F20" s="8"/>
      <c r="G20">
        <v>38</v>
      </c>
    </row>
    <row r="21" spans="1:8" x14ac:dyDescent="0.25">
      <c r="A21" s="9" t="s">
        <v>23</v>
      </c>
      <c r="B21" s="9"/>
      <c r="D21" s="9"/>
      <c r="E21" s="9"/>
      <c r="F21" s="9"/>
      <c r="G21" s="4">
        <f>H19-G20</f>
        <v>31972</v>
      </c>
    </row>
  </sheetData>
  <mergeCells count="1"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2489-AF7E-49C9-96B6-FE17920F44F4}">
  <dimension ref="A1:H17"/>
  <sheetViews>
    <sheetView tabSelected="1" topLeftCell="A3" workbookViewId="0">
      <selection activeCell="C4" sqref="C4"/>
    </sheetView>
  </sheetViews>
  <sheetFormatPr defaultRowHeight="15" x14ac:dyDescent="0.25"/>
  <cols>
    <col min="1" max="1" width="11" customWidth="1"/>
    <col min="5" max="5" width="10.5703125" customWidth="1"/>
  </cols>
  <sheetData>
    <row r="1" spans="1:8" x14ac:dyDescent="0.25">
      <c r="A1" s="1" t="s">
        <v>7</v>
      </c>
    </row>
    <row r="2" spans="1:8" ht="138.75" customHeight="1" x14ac:dyDescent="0.25">
      <c r="A2" s="11" t="s">
        <v>36</v>
      </c>
      <c r="B2" s="11"/>
      <c r="C2" s="11"/>
      <c r="D2" s="11"/>
      <c r="E2" s="11"/>
    </row>
    <row r="4" spans="1:8" x14ac:dyDescent="0.25">
      <c r="C4" s="5">
        <v>43905</v>
      </c>
      <c r="G4" t="s">
        <v>47</v>
      </c>
      <c r="H4" t="s">
        <v>48</v>
      </c>
    </row>
    <row r="5" spans="1:8" x14ac:dyDescent="0.25">
      <c r="A5" s="3" t="s">
        <v>43</v>
      </c>
      <c r="B5" s="3"/>
      <c r="D5" s="3" t="s">
        <v>28</v>
      </c>
      <c r="E5" s="3"/>
      <c r="F5" s="3"/>
      <c r="G5">
        <v>22000</v>
      </c>
      <c r="H5" s="4">
        <v>22000</v>
      </c>
    </row>
    <row r="6" spans="1:8" x14ac:dyDescent="0.25">
      <c r="A6" s="8"/>
      <c r="B6" s="8"/>
      <c r="D6" s="8"/>
      <c r="E6" s="8"/>
      <c r="F6" s="8"/>
      <c r="H6" s="4"/>
    </row>
    <row r="7" spans="1:8" x14ac:dyDescent="0.25">
      <c r="A7" s="9"/>
      <c r="B7" s="9"/>
      <c r="C7" s="5">
        <v>43907</v>
      </c>
      <c r="D7" s="9"/>
      <c r="E7" s="9"/>
      <c r="F7" s="9"/>
      <c r="G7" t="s">
        <v>52</v>
      </c>
      <c r="H7" t="s">
        <v>48</v>
      </c>
    </row>
    <row r="8" spans="1:8" x14ac:dyDescent="0.25">
      <c r="A8" s="7" t="s">
        <v>24</v>
      </c>
      <c r="B8" s="7"/>
      <c r="D8" s="7" t="s">
        <v>44</v>
      </c>
      <c r="E8" s="7"/>
      <c r="F8" s="7"/>
      <c r="H8" s="4">
        <v>22000</v>
      </c>
    </row>
    <row r="9" spans="1:8" x14ac:dyDescent="0.25">
      <c r="A9" s="8" t="s">
        <v>45</v>
      </c>
      <c r="B9" s="8"/>
      <c r="D9" s="8"/>
      <c r="E9" s="8"/>
      <c r="F9" s="8"/>
      <c r="G9">
        <v>24</v>
      </c>
    </row>
    <row r="10" spans="1:8" x14ac:dyDescent="0.25">
      <c r="A10" s="9" t="s">
        <v>46</v>
      </c>
      <c r="B10" s="9"/>
      <c r="C10" s="5"/>
      <c r="D10" s="9"/>
      <c r="E10" s="9"/>
      <c r="F10" s="9"/>
      <c r="G10" s="4">
        <f>H5-G9</f>
        <v>21976</v>
      </c>
    </row>
    <row r="11" spans="1:8" x14ac:dyDescent="0.25">
      <c r="A11" s="8"/>
      <c r="B11" s="8"/>
      <c r="C11" s="8"/>
      <c r="D11" s="8"/>
      <c r="E11" s="8"/>
      <c r="F11" s="8"/>
    </row>
    <row r="12" spans="1:8" x14ac:dyDescent="0.25">
      <c r="C12" s="5">
        <v>43969</v>
      </c>
      <c r="G12" t="s">
        <v>47</v>
      </c>
      <c r="H12" t="s">
        <v>48</v>
      </c>
    </row>
    <row r="13" spans="1:8" x14ac:dyDescent="0.25">
      <c r="A13" s="3" t="s">
        <v>44</v>
      </c>
      <c r="B13" s="3"/>
      <c r="D13" s="3" t="s">
        <v>43</v>
      </c>
      <c r="E13" s="3"/>
      <c r="F13" s="3"/>
      <c r="G13">
        <v>22000</v>
      </c>
      <c r="H13" s="4">
        <v>22000</v>
      </c>
    </row>
    <row r="14" spans="1:8" x14ac:dyDescent="0.25">
      <c r="A14" s="8"/>
      <c r="B14" s="8"/>
      <c r="C14" s="8"/>
      <c r="D14" s="8"/>
      <c r="E14" s="8"/>
      <c r="F14" s="8"/>
    </row>
    <row r="15" spans="1:8" x14ac:dyDescent="0.25">
      <c r="A15" s="8"/>
      <c r="B15" s="8"/>
      <c r="C15" s="8"/>
      <c r="D15" s="8"/>
      <c r="E15" s="8"/>
      <c r="F15" s="8"/>
    </row>
    <row r="16" spans="1:8" x14ac:dyDescent="0.25">
      <c r="A16" s="8"/>
      <c r="B16" s="8"/>
      <c r="C16" s="8"/>
      <c r="D16" s="8"/>
      <c r="E16" s="8"/>
      <c r="F16" s="8"/>
    </row>
    <row r="17" spans="1:6" x14ac:dyDescent="0.25">
      <c r="A17" s="8"/>
      <c r="B17" s="8"/>
      <c r="C17" s="8"/>
      <c r="D17" s="8"/>
      <c r="E17" s="8"/>
      <c r="F17" s="8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Effetti allo sconto</vt:lpstr>
      <vt:lpstr>Mancato Buon Fine</vt:lpstr>
      <vt:lpstr>Incasso Effetti</vt:lpstr>
      <vt:lpstr>Ricevute Bancarie d.i.</vt:lpstr>
      <vt:lpstr>Ricevute Bancarie SBF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2020-05-26T16:30:35Z</dcterms:created>
  <dcterms:modified xsi:type="dcterms:W3CDTF">2021-05-04T09:28:02Z</dcterms:modified>
</cp:coreProperties>
</file>