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ca\Desktop\Fai\Dati agli studenti\2021\"/>
    </mc:Choice>
  </mc:AlternateContent>
  <bookViews>
    <workbookView xWindow="0" yWindow="0" windowWidth="28800" windowHeight="14520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13" i="1"/>
  <c r="C42" i="1" l="1"/>
  <c r="B44" i="1" s="1"/>
  <c r="C43" i="1" l="1"/>
  <c r="A32" i="1"/>
  <c r="B31" i="1" s="1"/>
  <c r="A22" i="1" l="1"/>
  <c r="B22" i="1" s="1"/>
  <c r="B21" i="1" l="1"/>
</calcChain>
</file>

<file path=xl/sharedStrings.xml><?xml version="1.0" encoding="utf-8"?>
<sst xmlns="http://schemas.openxmlformats.org/spreadsheetml/2006/main" count="58" uniqueCount="39">
  <si>
    <t>Formula di Kass</t>
  </si>
  <si>
    <t>M</t>
  </si>
  <si>
    <t xml:space="preserve"> massa tracciante (kg)</t>
  </si>
  <si>
    <t>K</t>
  </si>
  <si>
    <t>coeff. Tracciante</t>
  </si>
  <si>
    <t>B</t>
  </si>
  <si>
    <t>coeff idrogeologico</t>
  </si>
  <si>
    <t xml:space="preserve">L </t>
  </si>
  <si>
    <t>distanza da punto tracciamento</t>
  </si>
  <si>
    <t>M=L*K*B in g</t>
  </si>
  <si>
    <t>Formula di Martel &amp; Fournier</t>
  </si>
  <si>
    <t>Q</t>
  </si>
  <si>
    <t>C</t>
  </si>
  <si>
    <t>M=1,9*0,00001*(LQC)0,95</t>
  </si>
  <si>
    <t>uranina</t>
  </si>
  <si>
    <t>Tinopal</t>
  </si>
  <si>
    <t>Formula Worthington &amp; Smart</t>
  </si>
  <si>
    <t>portata sorgente L/s</t>
  </si>
  <si>
    <t xml:space="preserve">ug/L concentrazione massima che si vuole raggiungere </t>
  </si>
  <si>
    <t>Formula Aley e Fletcher</t>
  </si>
  <si>
    <t>M=1,478(L*Q/v)1/2</t>
  </si>
  <si>
    <t>distanza da punto tracciamento (km)</t>
  </si>
  <si>
    <t>M=L*Q             in kg</t>
  </si>
  <si>
    <t>portata sorgente (m3/s)</t>
  </si>
  <si>
    <t>v</t>
  </si>
  <si>
    <t xml:space="preserve">velocità del flusso sotterraneo (m/h) </t>
  </si>
  <si>
    <t>Stima GEMITI</t>
  </si>
  <si>
    <t>portata (m3/h)</t>
  </si>
  <si>
    <t>distanza da punto tracciamento (m)</t>
  </si>
  <si>
    <t>L</t>
  </si>
  <si>
    <t>Stima Max. del picco (h)</t>
  </si>
  <si>
    <t>L/v</t>
  </si>
  <si>
    <t>Tempo di transito tracciante (h)</t>
  </si>
  <si>
    <t>t</t>
  </si>
  <si>
    <t>Velocità app. sul max. (m/h)</t>
  </si>
  <si>
    <t>conc. Media – prefissata (ug/L)</t>
  </si>
  <si>
    <t>C1</t>
  </si>
  <si>
    <t>M=Q*(L/v)*C1/1000</t>
  </si>
  <si>
    <t xml:space="preserve"> massa tracciante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</si>
</sst>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165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topLeftCell="A16" workbookViewId="0">
      <selection activeCell="C41" sqref="C41"/>
    </sheetView>
  </sheetViews>
  <sheetFormatPr defaultRowHeight="15" x14ac:dyDescent="0.25"/>
  <cols>
    <col min="1" max="1" width="36.28515625" bestFit="1" customWidth="1"/>
    <col min="2" max="2" width="50.7109375" bestFit="1" customWidth="1"/>
    <col min="3" max="3" width="40.5703125" bestFit="1" customWidth="1"/>
    <col min="4" max="4" width="7.5703125" bestFit="1" customWidth="1"/>
  </cols>
  <sheetData>
    <row r="1" spans="1:4" ht="18.75" x14ac:dyDescent="0.3">
      <c r="A1" s="1" t="s">
        <v>0</v>
      </c>
      <c r="C1" t="s">
        <v>14</v>
      </c>
      <c r="D1" t="s">
        <v>15</v>
      </c>
    </row>
    <row r="2" spans="1:4" x14ac:dyDescent="0.25">
      <c r="A2" t="s">
        <v>1</v>
      </c>
      <c r="B2" t="s">
        <v>2</v>
      </c>
    </row>
    <row r="3" spans="1:4" x14ac:dyDescent="0.25">
      <c r="A3" t="s">
        <v>7</v>
      </c>
      <c r="B3" t="s">
        <v>21</v>
      </c>
    </row>
    <row r="4" spans="1:4" x14ac:dyDescent="0.25">
      <c r="A4" t="s">
        <v>3</v>
      </c>
      <c r="B4" t="s">
        <v>4</v>
      </c>
      <c r="C4">
        <v>1</v>
      </c>
    </row>
    <row r="5" spans="1:4" x14ac:dyDescent="0.25">
      <c r="A5" t="s">
        <v>5</v>
      </c>
      <c r="B5" t="s">
        <v>6</v>
      </c>
      <c r="C5">
        <v>1</v>
      </c>
    </row>
    <row r="6" spans="1:4" ht="18.75" x14ac:dyDescent="0.3">
      <c r="A6" t="s">
        <v>9</v>
      </c>
      <c r="B6" s="2">
        <f>C3*C4*C5</f>
        <v>0</v>
      </c>
    </row>
    <row r="8" spans="1:4" ht="18.75" x14ac:dyDescent="0.3">
      <c r="A8" s="1" t="s">
        <v>10</v>
      </c>
    </row>
    <row r="10" spans="1:4" x14ac:dyDescent="0.25">
      <c r="A10" t="s">
        <v>1</v>
      </c>
      <c r="B10" t="s">
        <v>2</v>
      </c>
    </row>
    <row r="11" spans="1:4" x14ac:dyDescent="0.25">
      <c r="A11" t="s">
        <v>7</v>
      </c>
      <c r="B11" t="s">
        <v>21</v>
      </c>
    </row>
    <row r="12" spans="1:4" x14ac:dyDescent="0.25">
      <c r="A12" t="s">
        <v>11</v>
      </c>
      <c r="B12" t="s">
        <v>23</v>
      </c>
    </row>
    <row r="13" spans="1:4" ht="18.75" x14ac:dyDescent="0.3">
      <c r="A13" t="s">
        <v>22</v>
      </c>
      <c r="B13" s="2">
        <f>C11*C12</f>
        <v>0</v>
      </c>
    </row>
    <row r="15" spans="1:4" ht="18.75" x14ac:dyDescent="0.3">
      <c r="A15" s="1" t="s">
        <v>16</v>
      </c>
    </row>
    <row r="17" spans="1:2" x14ac:dyDescent="0.25">
      <c r="A17" t="s">
        <v>1</v>
      </c>
      <c r="B17" t="s">
        <v>2</v>
      </c>
    </row>
    <row r="18" spans="1:2" x14ac:dyDescent="0.25">
      <c r="A18" t="s">
        <v>7</v>
      </c>
      <c r="B18" t="s">
        <v>8</v>
      </c>
    </row>
    <row r="19" spans="1:2" x14ac:dyDescent="0.25">
      <c r="A19" t="s">
        <v>11</v>
      </c>
      <c r="B19" t="s">
        <v>17</v>
      </c>
    </row>
    <row r="20" spans="1:2" x14ac:dyDescent="0.25">
      <c r="A20" t="s">
        <v>12</v>
      </c>
      <c r="B20" t="s">
        <v>18</v>
      </c>
    </row>
    <row r="21" spans="1:2" ht="18.75" x14ac:dyDescent="0.3">
      <c r="A21" t="s">
        <v>13</v>
      </c>
      <c r="B21" s="2">
        <f>1.9*0.00001*B22</f>
        <v>0</v>
      </c>
    </row>
    <row r="22" spans="1:2" x14ac:dyDescent="0.25">
      <c r="A22">
        <f>C18*C19*C20</f>
        <v>0</v>
      </c>
      <c r="B22">
        <f>POWER(A22,A23)</f>
        <v>0</v>
      </c>
    </row>
    <row r="23" spans="1:2" x14ac:dyDescent="0.25">
      <c r="A23">
        <v>0.95</v>
      </c>
    </row>
    <row r="25" spans="1:2" ht="18.75" x14ac:dyDescent="0.3">
      <c r="A25" s="3" t="s">
        <v>19</v>
      </c>
    </row>
    <row r="27" spans="1:2" x14ac:dyDescent="0.25">
      <c r="A27" t="s">
        <v>1</v>
      </c>
      <c r="B27" t="s">
        <v>2</v>
      </c>
    </row>
    <row r="28" spans="1:2" x14ac:dyDescent="0.25">
      <c r="A28" t="s">
        <v>7</v>
      </c>
      <c r="B28" t="s">
        <v>21</v>
      </c>
    </row>
    <row r="29" spans="1:2" x14ac:dyDescent="0.25">
      <c r="A29" t="s">
        <v>11</v>
      </c>
      <c r="B29" t="s">
        <v>23</v>
      </c>
    </row>
    <row r="30" spans="1:2" x14ac:dyDescent="0.25">
      <c r="A30" t="s">
        <v>24</v>
      </c>
      <c r="B30" t="s">
        <v>25</v>
      </c>
    </row>
    <row r="31" spans="1:2" ht="18.75" x14ac:dyDescent="0.3">
      <c r="A31" t="s">
        <v>20</v>
      </c>
      <c r="B31" s="2" t="e">
        <f>1.478*A32</f>
        <v>#DIV/0!</v>
      </c>
    </row>
    <row r="32" spans="1:2" x14ac:dyDescent="0.25">
      <c r="A32" t="e">
        <f>SQRT(C28*C29/C30)</f>
        <v>#DIV/0!</v>
      </c>
    </row>
    <row r="34" spans="1:3" ht="18.75" x14ac:dyDescent="0.3">
      <c r="A34" s="3" t="s">
        <v>26</v>
      </c>
    </row>
    <row r="36" spans="1:3" x14ac:dyDescent="0.25">
      <c r="A36" t="s">
        <v>1</v>
      </c>
      <c r="B36" t="s">
        <v>38</v>
      </c>
    </row>
    <row r="37" spans="1:3" x14ac:dyDescent="0.25">
      <c r="A37" t="s">
        <v>11</v>
      </c>
      <c r="B37" t="s">
        <v>27</v>
      </c>
    </row>
    <row r="38" spans="1:3" x14ac:dyDescent="0.25">
      <c r="A38" t="s">
        <v>24</v>
      </c>
      <c r="B38" t="s">
        <v>34</v>
      </c>
    </row>
    <row r="39" spans="1:3" x14ac:dyDescent="0.25">
      <c r="A39" t="s">
        <v>29</v>
      </c>
      <c r="B39" t="s">
        <v>28</v>
      </c>
    </row>
    <row r="40" spans="1:3" x14ac:dyDescent="0.25">
      <c r="A40" t="s">
        <v>12</v>
      </c>
      <c r="B40" t="s">
        <v>18</v>
      </c>
    </row>
    <row r="41" spans="1:3" x14ac:dyDescent="0.25">
      <c r="A41" t="s">
        <v>36</v>
      </c>
      <c r="B41" t="s">
        <v>35</v>
      </c>
    </row>
    <row r="42" spans="1:3" x14ac:dyDescent="0.25">
      <c r="A42" t="s">
        <v>31</v>
      </c>
      <c r="B42" t="s">
        <v>30</v>
      </c>
      <c r="C42" s="4" t="e">
        <f>C39/C38</f>
        <v>#DIV/0!</v>
      </c>
    </row>
    <row r="43" spans="1:3" x14ac:dyDescent="0.25">
      <c r="A43" t="s">
        <v>33</v>
      </c>
      <c r="B43" t="s">
        <v>32</v>
      </c>
      <c r="C43" s="4" t="e">
        <f>C42*1</f>
        <v>#DIV/0!</v>
      </c>
    </row>
    <row r="44" spans="1:3" ht="18.75" x14ac:dyDescent="0.3">
      <c r="A44" t="s">
        <v>37</v>
      </c>
      <c r="B44" s="2" t="e">
        <f>C37*C42*C41/1000</f>
        <v>#DIV/0!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</dc:creator>
  <cp:lastModifiedBy>Luca</cp:lastModifiedBy>
  <dcterms:created xsi:type="dcterms:W3CDTF">2019-07-02T09:36:01Z</dcterms:created>
  <dcterms:modified xsi:type="dcterms:W3CDTF">2021-05-04T21:37:13Z</dcterms:modified>
</cp:coreProperties>
</file>