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bich\lezioni\Wireless Networks\mlab\2018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M21" i="1"/>
  <c r="M15" i="1"/>
  <c r="K15" i="1"/>
  <c r="L14" i="1"/>
  <c r="G8" i="1" l="1"/>
  <c r="E8" i="1"/>
  <c r="D8" i="1"/>
  <c r="C8" i="1"/>
  <c r="B8" i="1"/>
  <c r="A8" i="1"/>
  <c r="O5" i="1"/>
  <c r="S3" i="1" s="1"/>
  <c r="K13" i="1" l="1"/>
  <c r="C13" i="1"/>
  <c r="C23" i="1" s="1"/>
  <c r="R6" i="1"/>
  <c r="T5" i="1"/>
  <c r="R4" i="1"/>
  <c r="U3" i="1"/>
  <c r="Q3" i="1"/>
  <c r="S2" i="1"/>
  <c r="U6" i="1"/>
  <c r="Q6" i="1"/>
  <c r="S5" i="1"/>
  <c r="U4" i="1"/>
  <c r="Q4" i="1"/>
  <c r="T3" i="1"/>
  <c r="R2" i="1"/>
  <c r="S6" i="1"/>
  <c r="U5" i="1"/>
  <c r="Q5" i="1"/>
  <c r="S4" i="1"/>
  <c r="R3" i="1"/>
  <c r="T2" i="1"/>
  <c r="T6" i="1"/>
  <c r="Q2" i="1"/>
  <c r="T4" i="1"/>
  <c r="U2" i="1"/>
  <c r="R5" i="1"/>
  <c r="J15" i="1" l="1"/>
  <c r="B15" i="1"/>
  <c r="B25" i="1" s="1"/>
  <c r="D16" i="1"/>
  <c r="D26" i="1" s="1"/>
  <c r="L16" i="1"/>
  <c r="A15" i="1"/>
  <c r="I15" i="1"/>
  <c r="D13" i="1"/>
  <c r="D23" i="1" s="1"/>
  <c r="L13" i="1"/>
  <c r="A16" i="1"/>
  <c r="I16" i="1"/>
  <c r="E13" i="1"/>
  <c r="E23" i="1" s="1"/>
  <c r="M13" i="1"/>
  <c r="D14" i="1"/>
  <c r="D24" i="1" s="1"/>
  <c r="J13" i="1"/>
  <c r="B13" i="1"/>
  <c r="B23" i="1" s="1"/>
  <c r="K16" i="1"/>
  <c r="C16" i="1"/>
  <c r="C26" i="1" s="1"/>
  <c r="E14" i="1"/>
  <c r="E24" i="1" s="1"/>
  <c r="M14" i="1"/>
  <c r="K12" i="1"/>
  <c r="C12" i="1"/>
  <c r="D15" i="1"/>
  <c r="D25" i="1" s="1"/>
  <c r="L15" i="1"/>
  <c r="A12" i="1"/>
  <c r="I12" i="1"/>
  <c r="K14" i="1"/>
  <c r="C14" i="1"/>
  <c r="C24" i="1" s="1"/>
  <c r="J12" i="1"/>
  <c r="B12" i="1"/>
  <c r="C15" i="1"/>
  <c r="C25" i="1" s="1"/>
  <c r="A13" i="1"/>
  <c r="I13" i="1"/>
  <c r="J16" i="1"/>
  <c r="B16" i="1"/>
  <c r="B26" i="1" s="1"/>
  <c r="E12" i="1"/>
  <c r="M12" i="1"/>
  <c r="D12" i="1"/>
  <c r="L12" i="1"/>
  <c r="E15" i="1"/>
  <c r="E25" i="1" s="1"/>
  <c r="A14" i="1"/>
  <c r="I14" i="1"/>
  <c r="E16" i="1"/>
  <c r="E26" i="1" s="1"/>
  <c r="M16" i="1"/>
  <c r="J14" i="1"/>
  <c r="B14" i="1"/>
  <c r="B24" i="1" s="1"/>
  <c r="S13" i="1"/>
  <c r="E22" i="1" l="1"/>
  <c r="E18" i="1"/>
  <c r="B22" i="1"/>
  <c r="B18" i="1"/>
  <c r="Q12" i="1"/>
  <c r="T14" i="1"/>
  <c r="Q14" i="1"/>
  <c r="T12" i="1"/>
  <c r="A18" i="1"/>
  <c r="G12" i="1"/>
  <c r="A22" i="1"/>
  <c r="U16" i="1"/>
  <c r="U15" i="1"/>
  <c r="U12" i="1"/>
  <c r="R16" i="1"/>
  <c r="S15" i="1"/>
  <c r="S14" i="1"/>
  <c r="R13" i="1"/>
  <c r="U13" i="1"/>
  <c r="T13" i="1"/>
  <c r="T16" i="1"/>
  <c r="Q13" i="1"/>
  <c r="C22" i="1"/>
  <c r="C18" i="1"/>
  <c r="G13" i="1"/>
  <c r="A23" i="1"/>
  <c r="R12" i="1"/>
  <c r="S12" i="1"/>
  <c r="S16" i="1"/>
  <c r="Q16" i="1"/>
  <c r="Q15" i="1"/>
  <c r="R14" i="1"/>
  <c r="G14" i="1"/>
  <c r="A24" i="1"/>
  <c r="D18" i="1"/>
  <c r="D22" i="1"/>
  <c r="T15" i="1"/>
  <c r="U14" i="1"/>
  <c r="A26" i="1"/>
  <c r="G16" i="1"/>
  <c r="A25" i="1"/>
  <c r="G15" i="1"/>
  <c r="R15" i="1"/>
  <c r="Q18" i="1" l="1"/>
  <c r="I18" i="1" s="1"/>
  <c r="W18" i="1" s="1"/>
  <c r="Q22" i="1"/>
  <c r="I22" i="1" s="1"/>
  <c r="Q32" i="1" s="1"/>
  <c r="AB2" i="1"/>
  <c r="R21" i="1"/>
  <c r="J21" i="1" s="1"/>
  <c r="U21" i="1"/>
  <c r="S21" i="1"/>
  <c r="T21" i="1"/>
  <c r="L21" i="1" s="1"/>
  <c r="Q21" i="1"/>
  <c r="I21" i="1" s="1"/>
  <c r="S22" i="1"/>
  <c r="K22" i="1" s="1"/>
  <c r="T22" i="1"/>
  <c r="L22" i="1" s="1"/>
  <c r="R22" i="1"/>
  <c r="J22" i="1" s="1"/>
  <c r="U22" i="1"/>
  <c r="M22" i="1" s="1"/>
  <c r="R19" i="1"/>
  <c r="J19" i="1" s="1"/>
  <c r="U19" i="1"/>
  <c r="M19" i="1" s="1"/>
  <c r="S19" i="1"/>
  <c r="K19" i="1" s="1"/>
  <c r="T19" i="1"/>
  <c r="L19" i="1" s="1"/>
  <c r="Q19" i="1"/>
  <c r="I19" i="1" s="1"/>
  <c r="R18" i="1"/>
  <c r="J18" i="1" s="1"/>
  <c r="U18" i="1"/>
  <c r="M18" i="1" s="1"/>
  <c r="S18" i="1"/>
  <c r="K18" i="1" s="1"/>
  <c r="T18" i="1"/>
  <c r="L18" i="1" s="1"/>
  <c r="G18" i="1"/>
  <c r="Q20" i="1"/>
  <c r="I20" i="1" s="1"/>
  <c r="R20" i="1"/>
  <c r="J20" i="1" s="1"/>
  <c r="U20" i="1"/>
  <c r="M20" i="1" s="1"/>
  <c r="S20" i="1"/>
  <c r="K20" i="1" s="1"/>
  <c r="T20" i="1"/>
  <c r="L20" i="1" s="1"/>
  <c r="Q28" i="1" l="1"/>
  <c r="W22" i="1"/>
  <c r="A32" i="1" s="1"/>
  <c r="T28" i="1"/>
  <c r="Z18" i="1"/>
  <c r="A28" i="1"/>
  <c r="S29" i="1"/>
  <c r="Y19" i="1"/>
  <c r="C29" i="1" s="1"/>
  <c r="X22" i="1"/>
  <c r="B32" i="1" s="1"/>
  <c r="R32" i="1"/>
  <c r="T31" i="1"/>
  <c r="Z21" i="1"/>
  <c r="D31" i="1" s="1"/>
  <c r="S28" i="1"/>
  <c r="Y18" i="1"/>
  <c r="U29" i="1"/>
  <c r="AA19" i="1"/>
  <c r="E29" i="1" s="1"/>
  <c r="S31" i="1"/>
  <c r="Y21" i="1"/>
  <c r="C31" i="1" s="1"/>
  <c r="S30" i="1"/>
  <c r="Y20" i="1"/>
  <c r="C30" i="1" s="1"/>
  <c r="R28" i="1"/>
  <c r="X18" i="1"/>
  <c r="T29" i="1"/>
  <c r="Z19" i="1"/>
  <c r="D29" i="1" s="1"/>
  <c r="U32" i="1"/>
  <c r="AA22" i="1"/>
  <c r="E32" i="1" s="1"/>
  <c r="Q31" i="1"/>
  <c r="W21" i="1"/>
  <c r="R31" i="1"/>
  <c r="X21" i="1"/>
  <c r="B31" i="1" s="1"/>
  <c r="U30" i="1"/>
  <c r="AA20" i="1"/>
  <c r="E30" i="1" s="1"/>
  <c r="R30" i="1"/>
  <c r="X20" i="1"/>
  <c r="B30" i="1" s="1"/>
  <c r="T32" i="1"/>
  <c r="Z22" i="1"/>
  <c r="D32" i="1" s="1"/>
  <c r="T30" i="1"/>
  <c r="Z20" i="1"/>
  <c r="D30" i="1" s="1"/>
  <c r="Q30" i="1"/>
  <c r="W20" i="1"/>
  <c r="U28" i="1"/>
  <c r="AA18" i="1"/>
  <c r="Q29" i="1"/>
  <c r="W19" i="1"/>
  <c r="R29" i="1"/>
  <c r="R34" i="1" s="1"/>
  <c r="X19" i="1"/>
  <c r="B29" i="1" s="1"/>
  <c r="S32" i="1"/>
  <c r="Y22" i="1"/>
  <c r="C32" i="1" s="1"/>
  <c r="U31" i="1"/>
  <c r="AA21" i="1"/>
  <c r="E31" i="1" s="1"/>
  <c r="Q37" i="1" l="1"/>
  <c r="Q38" i="1"/>
  <c r="I38" i="1" s="1"/>
  <c r="Q36" i="1"/>
  <c r="I36" i="1" s="1"/>
  <c r="Q35" i="1"/>
  <c r="I35" i="1" s="1"/>
  <c r="I37" i="1"/>
  <c r="J34" i="1"/>
  <c r="U38" i="1"/>
  <c r="U37" i="1"/>
  <c r="U35" i="1"/>
  <c r="U36" i="1"/>
  <c r="T34" i="1"/>
  <c r="A29" i="1"/>
  <c r="AC19" i="1"/>
  <c r="AC22" i="1"/>
  <c r="B28" i="1"/>
  <c r="X24" i="1"/>
  <c r="S34" i="1"/>
  <c r="E28" i="1"/>
  <c r="AA24" i="1"/>
  <c r="AC21" i="1"/>
  <c r="A31" i="1"/>
  <c r="S36" i="1"/>
  <c r="S35" i="1"/>
  <c r="S37" i="1"/>
  <c r="S38" i="1"/>
  <c r="AC18" i="1"/>
  <c r="A30" i="1"/>
  <c r="AC20" i="1"/>
  <c r="U34" i="1"/>
  <c r="D28" i="1"/>
  <c r="Z24" i="1"/>
  <c r="Q34" i="1"/>
  <c r="R37" i="1"/>
  <c r="R36" i="1"/>
  <c r="R38" i="1"/>
  <c r="R35" i="1"/>
  <c r="C28" i="1"/>
  <c r="Y24" i="1"/>
  <c r="W24" i="1"/>
  <c r="T35" i="1"/>
  <c r="T38" i="1"/>
  <c r="T36" i="1"/>
  <c r="T37" i="1"/>
  <c r="AB3" i="1" l="1"/>
  <c r="J35" i="1"/>
  <c r="K37" i="1"/>
  <c r="J38" i="1"/>
  <c r="K35" i="1"/>
  <c r="K34" i="1"/>
  <c r="M37" i="1"/>
  <c r="L38" i="1"/>
  <c r="J37" i="1"/>
  <c r="M34" i="1"/>
  <c r="K38" i="1"/>
  <c r="M36" i="1"/>
  <c r="R40" i="1"/>
  <c r="X34" i="1"/>
  <c r="L35" i="1"/>
  <c r="I34" i="1"/>
  <c r="L34" i="1"/>
  <c r="M35" i="1"/>
  <c r="Q43" i="1"/>
  <c r="W37" i="1"/>
  <c r="L37" i="1"/>
  <c r="Q44" i="1"/>
  <c r="W38" i="1"/>
  <c r="L36" i="1"/>
  <c r="J36" i="1"/>
  <c r="AC24" i="1"/>
  <c r="K36" i="1"/>
  <c r="M38" i="1"/>
  <c r="Q42" i="1"/>
  <c r="W36" i="1"/>
  <c r="Q41" i="1"/>
  <c r="W35" i="1"/>
  <c r="U44" i="1" l="1"/>
  <c r="AA38" i="1"/>
  <c r="E38" i="1" s="1"/>
  <c r="T43" i="1"/>
  <c r="Z37" i="1"/>
  <c r="D37" i="1" s="1"/>
  <c r="U43" i="1"/>
  <c r="AA37" i="1"/>
  <c r="E37" i="1" s="1"/>
  <c r="S43" i="1"/>
  <c r="Y37" i="1"/>
  <c r="C37" i="1" s="1"/>
  <c r="A36" i="1"/>
  <c r="S42" i="1"/>
  <c r="Y36" i="1"/>
  <c r="C36" i="1" s="1"/>
  <c r="A38" i="1"/>
  <c r="A37" i="1"/>
  <c r="U40" i="1"/>
  <c r="AA34" i="1"/>
  <c r="A35" i="1"/>
  <c r="T42" i="1"/>
  <c r="Z36" i="1"/>
  <c r="D36" i="1" s="1"/>
  <c r="U41" i="1"/>
  <c r="AA35" i="1"/>
  <c r="E35" i="1" s="1"/>
  <c r="Q40" i="1"/>
  <c r="W34" i="1"/>
  <c r="B34" i="1"/>
  <c r="R43" i="1"/>
  <c r="X37" i="1"/>
  <c r="B37" i="1" s="1"/>
  <c r="S44" i="1"/>
  <c r="Y38" i="1"/>
  <c r="C38" i="1" s="1"/>
  <c r="S41" i="1"/>
  <c r="Y35" i="1"/>
  <c r="C35" i="1" s="1"/>
  <c r="R42" i="1"/>
  <c r="X36" i="1"/>
  <c r="B36" i="1" s="1"/>
  <c r="Z34" i="1"/>
  <c r="T40" i="1"/>
  <c r="R44" i="1"/>
  <c r="T50" i="1" s="1"/>
  <c r="L50" i="1" s="1"/>
  <c r="Z50" i="1" s="1"/>
  <c r="D50" i="1" s="1"/>
  <c r="X38" i="1"/>
  <c r="B38" i="1" s="1"/>
  <c r="T41" i="1"/>
  <c r="Z35" i="1"/>
  <c r="D35" i="1" s="1"/>
  <c r="U42" i="1"/>
  <c r="T48" i="1" s="1"/>
  <c r="L48" i="1" s="1"/>
  <c r="Z48" i="1" s="1"/>
  <c r="D48" i="1" s="1"/>
  <c r="AA36" i="1"/>
  <c r="E36" i="1" s="1"/>
  <c r="T44" i="1"/>
  <c r="Z38" i="1"/>
  <c r="D38" i="1" s="1"/>
  <c r="Y34" i="1"/>
  <c r="S40" i="1"/>
  <c r="R41" i="1"/>
  <c r="X35" i="1"/>
  <c r="B35" i="1" s="1"/>
  <c r="Q46" i="1" l="1"/>
  <c r="I46" i="1" s="1"/>
  <c r="W46" i="1" s="1"/>
  <c r="A46" i="1" s="1"/>
  <c r="U49" i="1"/>
  <c r="M49" i="1" s="1"/>
  <c r="AA49" i="1" s="1"/>
  <c r="E49" i="1" s="1"/>
  <c r="S48" i="1"/>
  <c r="K48" i="1" s="1"/>
  <c r="Y48" i="1" s="1"/>
  <c r="C48" i="1" s="1"/>
  <c r="R48" i="1"/>
  <c r="J48" i="1" s="1"/>
  <c r="X48" i="1" s="1"/>
  <c r="B48" i="1" s="1"/>
  <c r="R49" i="1"/>
  <c r="J49" i="1" s="1"/>
  <c r="X49" i="1" s="1"/>
  <c r="B49" i="1" s="1"/>
  <c r="U48" i="1"/>
  <c r="M48" i="1" s="1"/>
  <c r="AA48" i="1" s="1"/>
  <c r="E48" i="1" s="1"/>
  <c r="Q47" i="1"/>
  <c r="I47" i="1" s="1"/>
  <c r="W47" i="1" s="1"/>
  <c r="A47" i="1" s="1"/>
  <c r="S50" i="1"/>
  <c r="K50" i="1" s="1"/>
  <c r="Y50" i="1" s="1"/>
  <c r="C50" i="1" s="1"/>
  <c r="R47" i="1"/>
  <c r="J47" i="1" s="1"/>
  <c r="X47" i="1" s="1"/>
  <c r="B47" i="1" s="1"/>
  <c r="S49" i="1"/>
  <c r="K49" i="1" s="1"/>
  <c r="Y49" i="1" s="1"/>
  <c r="C49" i="1" s="1"/>
  <c r="U47" i="1"/>
  <c r="M47" i="1" s="1"/>
  <c r="AA47" i="1" s="1"/>
  <c r="E47" i="1" s="1"/>
  <c r="W40" i="1"/>
  <c r="AC34" i="1"/>
  <c r="A34" i="1"/>
  <c r="AA40" i="1"/>
  <c r="E34" i="1"/>
  <c r="Z40" i="1"/>
  <c r="D34" i="1"/>
  <c r="U46" i="1"/>
  <c r="M46" i="1" s="1"/>
  <c r="AA46" i="1" s="1"/>
  <c r="T46" i="1"/>
  <c r="L46" i="1" s="1"/>
  <c r="Z46" i="1" s="1"/>
  <c r="R46" i="1"/>
  <c r="J46" i="1" s="1"/>
  <c r="X46" i="1" s="1"/>
  <c r="S46" i="1"/>
  <c r="K46" i="1" s="1"/>
  <c r="Y46" i="1" s="1"/>
  <c r="S47" i="1"/>
  <c r="K47" i="1" s="1"/>
  <c r="Y47" i="1" s="1"/>
  <c r="C47" i="1" s="1"/>
  <c r="C34" i="1"/>
  <c r="Y40" i="1"/>
  <c r="R50" i="1"/>
  <c r="J50" i="1" s="1"/>
  <c r="X50" i="1" s="1"/>
  <c r="B50" i="1" s="1"/>
  <c r="Q50" i="1"/>
  <c r="I50" i="1" s="1"/>
  <c r="W50" i="1" s="1"/>
  <c r="Q48" i="1"/>
  <c r="I48" i="1" s="1"/>
  <c r="W48" i="1" s="1"/>
  <c r="AC35" i="1"/>
  <c r="AC37" i="1"/>
  <c r="AC38" i="1"/>
  <c r="U50" i="1"/>
  <c r="M50" i="1" s="1"/>
  <c r="AA50" i="1" s="1"/>
  <c r="E50" i="1" s="1"/>
  <c r="Q49" i="1"/>
  <c r="I49" i="1" s="1"/>
  <c r="W49" i="1" s="1"/>
  <c r="AC36" i="1"/>
  <c r="T49" i="1"/>
  <c r="L49" i="1" s="1"/>
  <c r="Z49" i="1" s="1"/>
  <c r="D49" i="1" s="1"/>
  <c r="X40" i="1"/>
  <c r="T47" i="1"/>
  <c r="L47" i="1" s="1"/>
  <c r="Z47" i="1" s="1"/>
  <c r="D47" i="1" s="1"/>
  <c r="C46" i="1" l="1"/>
  <c r="Y52" i="1"/>
  <c r="AC49" i="1"/>
  <c r="A49" i="1"/>
  <c r="X52" i="1"/>
  <c r="B46" i="1"/>
  <c r="AC48" i="1"/>
  <c r="A48" i="1"/>
  <c r="D46" i="1"/>
  <c r="Z52" i="1"/>
  <c r="AB4" i="1"/>
  <c r="AC46" i="1"/>
  <c r="AC50" i="1"/>
  <c r="A50" i="1"/>
  <c r="AA52" i="1"/>
  <c r="E46" i="1"/>
  <c r="AC47" i="1"/>
  <c r="AC40" i="1"/>
  <c r="W52" i="1"/>
  <c r="AB5" i="1" l="1"/>
  <c r="AC52" i="1"/>
</calcChain>
</file>

<file path=xl/sharedStrings.xml><?xml version="1.0" encoding="utf-8"?>
<sst xmlns="http://schemas.openxmlformats.org/spreadsheetml/2006/main" count="33" uniqueCount="27">
  <si>
    <t>Informazione</t>
  </si>
  <si>
    <t>Rumore</t>
  </si>
  <si>
    <t>Input</t>
  </si>
  <si>
    <t>S/N (dB)</t>
  </si>
  <si>
    <t>Errori HARD</t>
  </si>
  <si>
    <t>Errori SOFT 1</t>
  </si>
  <si>
    <t>Errori SOFT 2</t>
  </si>
  <si>
    <t>Errori SOFT 3</t>
  </si>
  <si>
    <t>HARD</t>
  </si>
  <si>
    <t>stima soft prima decodifica</t>
  </si>
  <si>
    <t>SOFT 1</t>
  </si>
  <si>
    <t>SOFT2</t>
  </si>
  <si>
    <t>Risultati</t>
  </si>
  <si>
    <t>Assegnare un valore a (S/N) dB (cella O3)</t>
  </si>
  <si>
    <t>In rosso le parità non rispettate</t>
  </si>
  <si>
    <t>LLR=4*r*(S/N)^0.5</t>
  </si>
  <si>
    <t>S/N</t>
  </si>
  <si>
    <t>Valori ricevuti: r</t>
  </si>
  <si>
    <t>TANH(LLR/2)</t>
  </si>
  <si>
    <t>seconda stima soft</t>
  </si>
  <si>
    <t>Codici verticali</t>
  </si>
  <si>
    <t>2*ARCTANH(prod(tanh(LLR/2))) (codici orizzontali)</t>
  </si>
  <si>
    <t>terza stima soft</t>
  </si>
  <si>
    <t>Tanh(prima stima soft/2)</t>
  </si>
  <si>
    <t>Tanh(seconda stima soft/2)</t>
  </si>
  <si>
    <t>Ogni volta che si cambia il valore si scala il rumore e si contano gli errori</t>
  </si>
  <si>
    <t>Evidenziati gli errori con S/N = 0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</si>
</sst>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164" fontId="1" fillId="3" borderId="0" xfId="0" applyNumberFormat="1" applyFont="1" applyFill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4" borderId="0" xfId="0" applyNumberFormat="1" applyFont="1" applyFill="1"/>
  </cellXfs>
  <cellStyles count="1">
    <cellStyle name="Normale" xfId="0" builtinId="0"/>
  </cellStyles>
  <dxfs count="1">
    <dxf>
      <font>
        <condense val="0"/>
        <extend val="0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workbookViewId="0">
      <selection activeCell="Y12" sqref="Y12"/>
    </sheetView>
  </sheetViews>
  <sheetFormatPr defaultColWidth="6.7109375" defaultRowHeight="15" x14ac:dyDescent="0.25"/>
  <cols>
    <col min="9" max="13" width="7.7109375" customWidth="1"/>
    <col min="15" max="15" width="7.7109375" customWidth="1"/>
    <col min="17" max="21" width="7.7109375" customWidth="1"/>
  </cols>
  <sheetData>
    <row r="1" spans="1:29" x14ac:dyDescent="0.2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1"/>
      <c r="O1" s="17" t="s">
        <v>2</v>
      </c>
      <c r="P1" s="1"/>
      <c r="Q1" s="20" t="s">
        <v>17</v>
      </c>
      <c r="R1" s="2"/>
      <c r="S1" s="2"/>
      <c r="T1" s="2"/>
      <c r="U1" s="2"/>
      <c r="V1" s="1"/>
      <c r="W1" s="6"/>
      <c r="X1" s="7"/>
      <c r="Y1" s="7" t="s">
        <v>12</v>
      </c>
      <c r="Z1" s="7"/>
      <c r="AA1" s="7"/>
      <c r="AB1" s="8"/>
      <c r="AC1" s="1"/>
    </row>
    <row r="2" spans="1:29" x14ac:dyDescent="0.25">
      <c r="A2" s="1">
        <v>-1</v>
      </c>
      <c r="B2" s="1">
        <v>1</v>
      </c>
      <c r="C2" s="1">
        <v>-1</v>
      </c>
      <c r="D2" s="1">
        <v>-1</v>
      </c>
      <c r="E2">
        <v>-1</v>
      </c>
      <c r="G2">
        <v>1</v>
      </c>
      <c r="I2" s="2">
        <v>8.7192023002518271E-2</v>
      </c>
      <c r="J2" s="2">
        <v>0.44618459075002609</v>
      </c>
      <c r="K2" s="2">
        <v>0.29341973009357908</v>
      </c>
      <c r="L2" s="2">
        <v>1.213519122998904</v>
      </c>
      <c r="M2" s="2">
        <v>-0.82051209416196769</v>
      </c>
      <c r="N2" s="1"/>
      <c r="O2" s="18" t="s">
        <v>3</v>
      </c>
      <c r="P2" s="1"/>
      <c r="Q2" s="2">
        <f t="shared" ref="Q2:U6" si="0">A2*$O$5^0.5+I2</f>
        <v>-0.91280797699748173</v>
      </c>
      <c r="R2" s="2">
        <f t="shared" si="0"/>
        <v>1.4461845907500261</v>
      </c>
      <c r="S2" s="2">
        <f t="shared" si="0"/>
        <v>-0.70658026990642098</v>
      </c>
      <c r="T2" s="2">
        <f t="shared" si="0"/>
        <v>0.21351912299890397</v>
      </c>
      <c r="U2" s="2">
        <f t="shared" si="0"/>
        <v>-1.8205120941619677</v>
      </c>
      <c r="V2" s="1"/>
      <c r="W2" s="11" t="s">
        <v>4</v>
      </c>
      <c r="X2" s="12"/>
      <c r="Y2" s="12"/>
      <c r="Z2" s="12"/>
      <c r="AA2" s="12"/>
      <c r="AB2" s="13">
        <f>SUM(A22:E26)</f>
        <v>4</v>
      </c>
      <c r="AC2" s="1"/>
    </row>
    <row r="3" spans="1:29" ht="15.75" thickBot="1" x14ac:dyDescent="0.3">
      <c r="A3" s="1">
        <v>-1</v>
      </c>
      <c r="B3" s="1">
        <v>-1</v>
      </c>
      <c r="C3" s="1">
        <v>-1</v>
      </c>
      <c r="D3" s="1">
        <v>-1</v>
      </c>
      <c r="E3">
        <v>1</v>
      </c>
      <c r="G3">
        <v>1</v>
      </c>
      <c r="I3" s="2">
        <v>-0.61252322248659874</v>
      </c>
      <c r="J3" s="2">
        <v>-0.72476943407969352</v>
      </c>
      <c r="K3" s="2">
        <v>-6.6821010611472484E-2</v>
      </c>
      <c r="L3" s="2">
        <v>0.56287753601390755</v>
      </c>
      <c r="M3" s="2">
        <v>8.1105844165308805E-2</v>
      </c>
      <c r="N3" s="1"/>
      <c r="O3" s="9">
        <v>0</v>
      </c>
      <c r="P3" s="1"/>
      <c r="Q3" s="2">
        <f t="shared" si="0"/>
        <v>-1.6125232224865989</v>
      </c>
      <c r="R3" s="2">
        <f t="shared" si="0"/>
        <v>-1.7247694340796935</v>
      </c>
      <c r="S3" s="2">
        <f t="shared" si="0"/>
        <v>-1.0668210106114724</v>
      </c>
      <c r="T3" s="2">
        <f t="shared" si="0"/>
        <v>-0.43712246398609245</v>
      </c>
      <c r="U3" s="2">
        <f t="shared" si="0"/>
        <v>1.0811058441653087</v>
      </c>
      <c r="V3" s="1"/>
      <c r="W3" s="11" t="s">
        <v>5</v>
      </c>
      <c r="X3" s="12"/>
      <c r="Y3" s="12"/>
      <c r="Z3" s="12"/>
      <c r="AA3" s="12"/>
      <c r="AB3" s="13">
        <f>SUM(A28:E32)</f>
        <v>2</v>
      </c>
      <c r="AC3" s="1"/>
    </row>
    <row r="4" spans="1:29" x14ac:dyDescent="0.25">
      <c r="A4" s="1">
        <v>1</v>
      </c>
      <c r="B4" s="1">
        <v>-1</v>
      </c>
      <c r="C4" s="1">
        <v>-1</v>
      </c>
      <c r="D4" s="1">
        <v>1</v>
      </c>
      <c r="E4">
        <v>1</v>
      </c>
      <c r="G4">
        <v>1</v>
      </c>
      <c r="I4" s="2">
        <v>1.6593902701414152</v>
      </c>
      <c r="J4" s="2">
        <v>0.28534810420651913</v>
      </c>
      <c r="K4" s="2">
        <v>-1.0336302806233622</v>
      </c>
      <c r="L4" s="2">
        <v>-1.0205381249653667</v>
      </c>
      <c r="M4" s="2">
        <v>-0.12772437725189251</v>
      </c>
      <c r="N4" s="1"/>
      <c r="O4" s="19" t="s">
        <v>16</v>
      </c>
      <c r="P4" s="1"/>
      <c r="Q4" s="2">
        <f t="shared" si="0"/>
        <v>2.6593902701414152</v>
      </c>
      <c r="R4" s="2">
        <f t="shared" si="0"/>
        <v>-0.71465189579348087</v>
      </c>
      <c r="S4" s="2">
        <f t="shared" si="0"/>
        <v>-2.0336302806233624</v>
      </c>
      <c r="T4" s="2">
        <f t="shared" si="0"/>
        <v>-2.0538124965366666E-2</v>
      </c>
      <c r="U4" s="2">
        <f t="shared" si="0"/>
        <v>0.87227562274810744</v>
      </c>
      <c r="V4" s="1"/>
      <c r="W4" s="11" t="s">
        <v>6</v>
      </c>
      <c r="X4" s="12"/>
      <c r="Y4" s="12"/>
      <c r="Z4" s="12"/>
      <c r="AA4" s="12"/>
      <c r="AB4" s="13">
        <f>SUM(A34:E38)</f>
        <v>1</v>
      </c>
      <c r="AC4" s="1"/>
    </row>
    <row r="5" spans="1:29" ht="15.75" thickBot="1" x14ac:dyDescent="0.3">
      <c r="A5" s="1">
        <v>-1</v>
      </c>
      <c r="B5" s="1">
        <v>-1</v>
      </c>
      <c r="C5" s="1">
        <v>-1</v>
      </c>
      <c r="D5" s="1">
        <v>-1</v>
      </c>
      <c r="E5">
        <v>1</v>
      </c>
      <c r="G5">
        <v>1</v>
      </c>
      <c r="I5" s="2">
        <v>-0.59429991280974948</v>
      </c>
      <c r="J5" s="2">
        <v>0.37774964246865655</v>
      </c>
      <c r="K5" s="2">
        <v>1.0460043881035956</v>
      </c>
      <c r="L5" s="2">
        <v>0.72838898494507687</v>
      </c>
      <c r="M5" s="2">
        <v>-1.1032407936491671</v>
      </c>
      <c r="N5" s="1"/>
      <c r="O5" s="3">
        <f>10^(O3/10)</f>
        <v>1</v>
      </c>
      <c r="P5" s="1"/>
      <c r="Q5" s="2">
        <f t="shared" si="0"/>
        <v>-1.5942999128097495</v>
      </c>
      <c r="R5" s="2">
        <f t="shared" si="0"/>
        <v>-0.62225035753134339</v>
      </c>
      <c r="S5" s="2">
        <f t="shared" si="0"/>
        <v>4.6004388103595639E-2</v>
      </c>
      <c r="T5" s="2">
        <f t="shared" si="0"/>
        <v>-0.27161101505492313</v>
      </c>
      <c r="U5" s="2">
        <f t="shared" si="0"/>
        <v>-0.10324079364916705</v>
      </c>
      <c r="V5" s="1"/>
      <c r="W5" s="14" t="s">
        <v>7</v>
      </c>
      <c r="X5" s="15"/>
      <c r="Y5" s="15"/>
      <c r="Z5" s="15"/>
      <c r="AA5" s="15"/>
      <c r="AB5" s="16">
        <f>SUM(A46:E50)</f>
        <v>0</v>
      </c>
      <c r="AC5" s="1"/>
    </row>
    <row r="6" spans="1:29" x14ac:dyDescent="0.25">
      <c r="A6">
        <v>-1</v>
      </c>
      <c r="B6">
        <v>-1</v>
      </c>
      <c r="C6">
        <v>1</v>
      </c>
      <c r="D6">
        <v>-1</v>
      </c>
      <c r="E6">
        <v>-1</v>
      </c>
      <c r="G6">
        <v>1</v>
      </c>
      <c r="I6" s="2">
        <v>0.95098206020961962</v>
      </c>
      <c r="J6" s="2">
        <v>-1.0818762285858743</v>
      </c>
      <c r="K6" s="2">
        <v>-0.95151686049641326</v>
      </c>
      <c r="L6" s="2">
        <v>-0.572892907401791</v>
      </c>
      <c r="M6" s="2">
        <v>0.17423424048423755</v>
      </c>
      <c r="N6" s="1"/>
      <c r="O6" s="1"/>
      <c r="P6" s="1"/>
      <c r="Q6" s="2">
        <f t="shared" si="0"/>
        <v>-4.9017939790380383E-2</v>
      </c>
      <c r="R6" s="2">
        <f t="shared" si="0"/>
        <v>-2.0818762285858741</v>
      </c>
      <c r="S6" s="2">
        <f t="shared" si="0"/>
        <v>4.8483139503586736E-2</v>
      </c>
      <c r="T6" s="2">
        <f t="shared" si="0"/>
        <v>-1.572892907401791</v>
      </c>
      <c r="U6" s="2">
        <f t="shared" si="0"/>
        <v>-0.82576575951576248</v>
      </c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1"/>
      <c r="O7" s="1"/>
      <c r="P7" s="1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>
        <f>PRODUCT(A2:A6)</f>
        <v>1</v>
      </c>
      <c r="B8" s="1">
        <f t="shared" ref="B8:G8" si="1">PRODUCT(B2:B6)</f>
        <v>1</v>
      </c>
      <c r="C8" s="1">
        <f t="shared" si="1"/>
        <v>1</v>
      </c>
      <c r="D8" s="1">
        <f t="shared" si="1"/>
        <v>1</v>
      </c>
      <c r="E8" s="1">
        <f t="shared" si="1"/>
        <v>1</v>
      </c>
      <c r="F8" s="1"/>
      <c r="G8" s="1">
        <f t="shared" si="1"/>
        <v>1</v>
      </c>
      <c r="H8" s="1"/>
      <c r="I8" s="2"/>
      <c r="J8" s="2"/>
      <c r="K8" s="2"/>
      <c r="L8" s="2"/>
      <c r="M8" s="2"/>
      <c r="N8" s="1"/>
      <c r="O8" s="2"/>
      <c r="P8" s="1"/>
      <c r="Q8" s="2"/>
      <c r="R8" s="2"/>
      <c r="S8" s="2"/>
      <c r="T8" s="10" t="s">
        <v>13</v>
      </c>
      <c r="U8" s="2"/>
      <c r="V8" s="1"/>
      <c r="X8" s="1"/>
      <c r="Y8" s="1"/>
      <c r="Z8" s="1"/>
      <c r="AA8" s="1"/>
      <c r="AB8" s="1"/>
      <c r="AC8" s="1"/>
    </row>
    <row r="9" spans="1:29" x14ac:dyDescent="0.25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1"/>
      <c r="O9" s="1"/>
      <c r="P9" s="1"/>
      <c r="Q9" s="2"/>
      <c r="R9" s="2"/>
      <c r="S9" s="2"/>
      <c r="T9" s="10" t="s">
        <v>25</v>
      </c>
      <c r="U9" s="2"/>
      <c r="V9" s="1"/>
      <c r="X9" s="1"/>
      <c r="Y9" s="1"/>
      <c r="Z9" s="1"/>
      <c r="AA9" s="1"/>
      <c r="AB9" s="1"/>
      <c r="AC9" s="1"/>
    </row>
    <row r="10" spans="1:29" x14ac:dyDescent="0.25">
      <c r="A10" s="1" t="s">
        <v>8</v>
      </c>
      <c r="B10" s="1"/>
      <c r="C10" s="1"/>
      <c r="D10" s="1"/>
      <c r="E10" s="1"/>
      <c r="F10" s="1"/>
      <c r="G10" s="1"/>
      <c r="H10" s="1"/>
      <c r="I10" s="20" t="s">
        <v>15</v>
      </c>
      <c r="J10" s="2"/>
      <c r="K10" s="2"/>
      <c r="L10" s="2"/>
      <c r="M10" s="2"/>
      <c r="N10" s="1"/>
      <c r="O10" s="1"/>
      <c r="P10" s="1"/>
      <c r="Q10" s="21" t="s">
        <v>18</v>
      </c>
      <c r="R10" s="2"/>
      <c r="S10" s="2"/>
      <c r="T10" s="20" t="s">
        <v>26</v>
      </c>
      <c r="U10" s="2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1"/>
      <c r="O11" s="1"/>
      <c r="P11" s="1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">
        <f t="shared" ref="A12:E16" si="2">IF(Q2&gt;0,1,-1)</f>
        <v>-1</v>
      </c>
      <c r="B12" s="1">
        <f t="shared" si="2"/>
        <v>1</v>
      </c>
      <c r="C12" s="1">
        <f t="shared" si="2"/>
        <v>-1</v>
      </c>
      <c r="D12" s="1">
        <f t="shared" si="2"/>
        <v>1</v>
      </c>
      <c r="E12" s="1">
        <f t="shared" si="2"/>
        <v>-1</v>
      </c>
      <c r="F12" s="1"/>
      <c r="G12" s="1">
        <f>PRODUCT(A12:E12)</f>
        <v>-1</v>
      </c>
      <c r="H12" s="1"/>
      <c r="I12" s="4">
        <f t="shared" ref="I12:M16" si="3">4*Q2*$O$5^0.5</f>
        <v>-3.6512319079899269</v>
      </c>
      <c r="J12" s="2">
        <f t="shared" si="3"/>
        <v>5.7847383630001046</v>
      </c>
      <c r="K12" s="2">
        <f t="shared" si="3"/>
        <v>-2.8263210796256839</v>
      </c>
      <c r="L12" s="22">
        <f t="shared" si="3"/>
        <v>0.85407649199561586</v>
      </c>
      <c r="M12" s="2">
        <f t="shared" si="3"/>
        <v>-7.2820483766478707</v>
      </c>
      <c r="N12" s="1"/>
      <c r="O12" s="1"/>
      <c r="P12" s="1"/>
      <c r="Q12" s="5">
        <f t="shared" ref="Q12:U16" si="4">TANH(I12/2)</f>
        <v>-0.94939539196224665</v>
      </c>
      <c r="R12" s="2">
        <f t="shared" si="4"/>
        <v>0.99387061329145066</v>
      </c>
      <c r="S12" s="2">
        <f t="shared" si="4"/>
        <v>-0.88816340712749486</v>
      </c>
      <c r="T12" s="2">
        <f t="shared" si="4"/>
        <v>0.40284315984201041</v>
      </c>
      <c r="U12" s="2">
        <f t="shared" si="4"/>
        <v>-0.99862539482558221</v>
      </c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">
        <f t="shared" si="2"/>
        <v>-1</v>
      </c>
      <c r="B13" s="1">
        <f t="shared" si="2"/>
        <v>-1</v>
      </c>
      <c r="C13" s="1">
        <f t="shared" si="2"/>
        <v>-1</v>
      </c>
      <c r="D13" s="1">
        <f t="shared" si="2"/>
        <v>-1</v>
      </c>
      <c r="E13" s="1">
        <f t="shared" si="2"/>
        <v>1</v>
      </c>
      <c r="F13" s="1"/>
      <c r="G13" s="1">
        <f>PRODUCT(A13:E13)</f>
        <v>1</v>
      </c>
      <c r="H13" s="1"/>
      <c r="I13" s="2">
        <f t="shared" si="3"/>
        <v>-6.4500928899463954</v>
      </c>
      <c r="J13" s="2">
        <f t="shared" si="3"/>
        <v>-6.8990777363187741</v>
      </c>
      <c r="K13" s="2">
        <f t="shared" si="3"/>
        <v>-4.2672840424458895</v>
      </c>
      <c r="L13" s="2">
        <f t="shared" si="3"/>
        <v>-1.7484898559443698</v>
      </c>
      <c r="M13" s="2">
        <f t="shared" si="3"/>
        <v>4.324423376661235</v>
      </c>
      <c r="N13" s="1"/>
      <c r="O13" s="1"/>
      <c r="P13" s="1"/>
      <c r="Q13" s="2">
        <f t="shared" si="4"/>
        <v>-0.99684423656890098</v>
      </c>
      <c r="R13" s="2">
        <f t="shared" si="4"/>
        <v>-0.99798460235908693</v>
      </c>
      <c r="S13" s="2">
        <f t="shared" si="4"/>
        <v>-0.97234805754844111</v>
      </c>
      <c r="T13" s="2">
        <f t="shared" si="4"/>
        <v>-0.70352445482920856</v>
      </c>
      <c r="U13" s="2">
        <f t="shared" si="4"/>
        <v>0.97386370926867571</v>
      </c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>
        <f t="shared" si="2"/>
        <v>1</v>
      </c>
      <c r="B14" s="1">
        <f t="shared" si="2"/>
        <v>-1</v>
      </c>
      <c r="C14" s="1">
        <f t="shared" si="2"/>
        <v>-1</v>
      </c>
      <c r="D14" s="1">
        <f t="shared" si="2"/>
        <v>-1</v>
      </c>
      <c r="E14" s="1">
        <f t="shared" si="2"/>
        <v>1</v>
      </c>
      <c r="F14" s="1"/>
      <c r="G14" s="1">
        <f>PRODUCT(A14:E14)</f>
        <v>-1</v>
      </c>
      <c r="H14" s="1"/>
      <c r="I14" s="2">
        <f t="shared" si="3"/>
        <v>10.637561080565661</v>
      </c>
      <c r="J14" s="2">
        <f t="shared" si="3"/>
        <v>-2.8586075831739235</v>
      </c>
      <c r="K14" s="2">
        <f t="shared" si="3"/>
        <v>-8.1345211224934495</v>
      </c>
      <c r="L14" s="22">
        <f t="shared" si="3"/>
        <v>-8.2152499861466666E-2</v>
      </c>
      <c r="M14" s="2">
        <f t="shared" si="3"/>
        <v>3.4891024909924298</v>
      </c>
      <c r="N14" s="1"/>
      <c r="O14" s="1"/>
      <c r="P14" s="1"/>
      <c r="Q14" s="2">
        <f t="shared" si="4"/>
        <v>0.99995200616041213</v>
      </c>
      <c r="R14" s="2">
        <f t="shared" si="4"/>
        <v>-0.89152383597448048</v>
      </c>
      <c r="S14" s="2">
        <f t="shared" si="4"/>
        <v>-0.99941369307246175</v>
      </c>
      <c r="T14" s="2">
        <f t="shared" si="4"/>
        <v>-4.1053163430439792E-2</v>
      </c>
      <c r="U14" s="2">
        <f t="shared" si="4"/>
        <v>0.94075221326062575</v>
      </c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>
        <f t="shared" si="2"/>
        <v>-1</v>
      </c>
      <c r="B15" s="1">
        <f t="shared" si="2"/>
        <v>-1</v>
      </c>
      <c r="C15" s="1">
        <f t="shared" si="2"/>
        <v>1</v>
      </c>
      <c r="D15" s="1">
        <f t="shared" si="2"/>
        <v>-1</v>
      </c>
      <c r="E15" s="1">
        <f t="shared" si="2"/>
        <v>-1</v>
      </c>
      <c r="F15" s="1"/>
      <c r="G15" s="1">
        <f>PRODUCT(A15:E15)</f>
        <v>1</v>
      </c>
      <c r="H15" s="1"/>
      <c r="I15" s="2">
        <f t="shared" si="3"/>
        <v>-6.3771996512389979</v>
      </c>
      <c r="J15" s="2">
        <f t="shared" si="3"/>
        <v>-2.4890014301253736</v>
      </c>
      <c r="K15" s="22">
        <f t="shared" si="3"/>
        <v>0.18401755241438256</v>
      </c>
      <c r="L15" s="2">
        <f t="shared" si="3"/>
        <v>-1.0864440602196925</v>
      </c>
      <c r="M15" s="22">
        <f t="shared" si="3"/>
        <v>-0.4129631745966682</v>
      </c>
      <c r="N15" s="1"/>
      <c r="O15" s="1"/>
      <c r="P15" s="1"/>
      <c r="Q15" s="2">
        <f t="shared" si="4"/>
        <v>-0.99660601626366574</v>
      </c>
      <c r="R15" s="2">
        <f t="shared" si="4"/>
        <v>-0.84673434694590288</v>
      </c>
      <c r="S15" s="2">
        <f t="shared" si="4"/>
        <v>9.175001544390031E-2</v>
      </c>
      <c r="T15" s="2">
        <f t="shared" si="4"/>
        <v>-0.49542304745483456</v>
      </c>
      <c r="U15" s="2">
        <f t="shared" si="4"/>
        <v>-0.20359635849174929</v>
      </c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>
        <f t="shared" si="2"/>
        <v>-1</v>
      </c>
      <c r="B16" s="1">
        <f t="shared" si="2"/>
        <v>-1</v>
      </c>
      <c r="C16" s="1">
        <f t="shared" si="2"/>
        <v>1</v>
      </c>
      <c r="D16" s="1">
        <f t="shared" si="2"/>
        <v>-1</v>
      </c>
      <c r="E16" s="1">
        <f t="shared" si="2"/>
        <v>-1</v>
      </c>
      <c r="F16" s="1"/>
      <c r="G16" s="1">
        <f>PRODUCT(A16:E16)</f>
        <v>1</v>
      </c>
      <c r="H16" s="1"/>
      <c r="I16" s="2">
        <f t="shared" si="3"/>
        <v>-0.19607175916152153</v>
      </c>
      <c r="J16" s="2">
        <f t="shared" si="3"/>
        <v>-8.3275049143434963</v>
      </c>
      <c r="K16" s="2">
        <f t="shared" si="3"/>
        <v>0.19393255801434695</v>
      </c>
      <c r="L16" s="2">
        <f t="shared" si="3"/>
        <v>-6.291571629607164</v>
      </c>
      <c r="M16" s="2">
        <f t="shared" si="3"/>
        <v>-3.3030630380630499</v>
      </c>
      <c r="N16" s="1"/>
      <c r="O16" s="1"/>
      <c r="P16" s="1"/>
      <c r="Q16" s="2">
        <f t="shared" si="4"/>
        <v>-9.7723006957129932E-2</v>
      </c>
      <c r="R16" s="2">
        <f t="shared" si="4"/>
        <v>-0.99951656779936671</v>
      </c>
      <c r="S16" s="2">
        <f t="shared" si="4"/>
        <v>9.6663510500831426E-2</v>
      </c>
      <c r="T16" s="2">
        <f t="shared" si="4"/>
        <v>-0.99630315151734972</v>
      </c>
      <c r="U16" s="2">
        <f t="shared" si="4"/>
        <v>-0.92906748318011689</v>
      </c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20" t="s">
        <v>9</v>
      </c>
      <c r="J17" s="2"/>
      <c r="K17" s="2"/>
      <c r="L17" s="2"/>
      <c r="M17" s="2"/>
      <c r="N17" s="1"/>
      <c r="O17" s="1"/>
      <c r="P17" s="1"/>
      <c r="Q17" s="20" t="s">
        <v>21</v>
      </c>
      <c r="R17" s="2"/>
      <c r="S17" s="2"/>
      <c r="T17" s="2"/>
      <c r="U17" s="2"/>
      <c r="V17" s="1"/>
      <c r="W17" s="1" t="s">
        <v>10</v>
      </c>
      <c r="X17" s="1"/>
      <c r="Y17" s="1"/>
      <c r="Z17" s="1"/>
      <c r="AA17" s="1"/>
      <c r="AB17" s="1"/>
      <c r="AC17" s="1"/>
    </row>
    <row r="18" spans="1:29" x14ac:dyDescent="0.25">
      <c r="A18" s="1">
        <f>PRODUCT(A12:A16)</f>
        <v>1</v>
      </c>
      <c r="B18" s="1">
        <f>PRODUCT(B12:B16)</f>
        <v>1</v>
      </c>
      <c r="C18" s="1">
        <f>PRODUCT(C12:C16)</f>
        <v>-1</v>
      </c>
      <c r="D18" s="1">
        <f>PRODUCT(D12:D16)</f>
        <v>1</v>
      </c>
      <c r="E18" s="1">
        <f>PRODUCT(E12:E16)</f>
        <v>-1</v>
      </c>
      <c r="F18" s="1"/>
      <c r="G18" s="1">
        <f>PRODUCT(G12:G16)</f>
        <v>1</v>
      </c>
      <c r="H18" s="1"/>
      <c r="I18" s="5">
        <f t="shared" ref="I18:M22" si="5">Q18+I12</f>
        <v>-2.9086767078440858</v>
      </c>
      <c r="J18" s="2">
        <f t="shared" si="5"/>
        <v>5.0783217237130671</v>
      </c>
      <c r="K18" s="2">
        <f t="shared" si="5"/>
        <v>-2.0271583506622366</v>
      </c>
      <c r="L18" s="2">
        <f t="shared" si="5"/>
        <v>-1.5673802776254631</v>
      </c>
      <c r="M18" s="2">
        <f t="shared" si="5"/>
        <v>-6.5792797696854599</v>
      </c>
      <c r="N18" s="1"/>
      <c r="O18" s="1"/>
      <c r="P18" s="1"/>
      <c r="Q18" s="4">
        <f>2*ATANH(PRODUCT(R12:$U12))</f>
        <v>0.7425552001458412</v>
      </c>
      <c r="R18" s="2">
        <f>2*ATANH(PRODUCT($Q12:Q12)*PRODUCT(S12:$U12))</f>
        <v>-0.70641663928703757</v>
      </c>
      <c r="S18" s="2">
        <f>2*ATANH(PRODUCT($Q12:R12)*PRODUCT(T12:$U12))</f>
        <v>0.7991627289634472</v>
      </c>
      <c r="T18" s="2">
        <f>2*ATANH(PRODUCT($Q12:S12)*PRODUCT(U12:$U12))</f>
        <v>-2.4214567696210789</v>
      </c>
      <c r="U18" s="2">
        <f>2*ATANH(PRODUCT($Q12:T12))</f>
        <v>0.70276860696241106</v>
      </c>
      <c r="V18" s="1"/>
      <c r="W18" s="1">
        <f t="shared" ref="W18:AA22" si="6">IF(I18&lt;0,-1,1)</f>
        <v>-1</v>
      </c>
      <c r="X18" s="1">
        <f t="shared" si="6"/>
        <v>1</v>
      </c>
      <c r="Y18" s="1">
        <f t="shared" si="6"/>
        <v>-1</v>
      </c>
      <c r="Z18" s="1">
        <f t="shared" si="6"/>
        <v>-1</v>
      </c>
      <c r="AA18" s="1">
        <f t="shared" si="6"/>
        <v>-1</v>
      </c>
      <c r="AB18" s="1"/>
      <c r="AC18" s="1">
        <f>PRODUCT(W18:AA18)</f>
        <v>1</v>
      </c>
    </row>
    <row r="19" spans="1:29" x14ac:dyDescent="0.25">
      <c r="A19" s="1" t="s">
        <v>14</v>
      </c>
      <c r="B19" s="1"/>
      <c r="C19" s="1"/>
      <c r="D19" s="1"/>
      <c r="E19" s="1"/>
      <c r="F19" s="1"/>
      <c r="G19" s="1"/>
      <c r="H19" s="1"/>
      <c r="I19" s="2">
        <f t="shared" si="5"/>
        <v>-8.0530011598060494</v>
      </c>
      <c r="J19" s="2">
        <f t="shared" si="5"/>
        <v>-8.4992654031339239</v>
      </c>
      <c r="K19" s="2">
        <f t="shared" si="5"/>
        <v>-5.9314703850685842</v>
      </c>
      <c r="L19" s="2">
        <f t="shared" si="5"/>
        <v>-5.2602977574554224</v>
      </c>
      <c r="M19" s="2">
        <f t="shared" si="5"/>
        <v>5.9846526226773751</v>
      </c>
      <c r="N19" s="1"/>
      <c r="O19" s="1"/>
      <c r="P19" s="1"/>
      <c r="Q19" s="2">
        <f>2*ATANH(PRODUCT(R13:$U13))</f>
        <v>-1.6029082698596535</v>
      </c>
      <c r="R19" s="2">
        <f>2*ATANH(PRODUCT($Q13:Q13)*PRODUCT(S13:$U13))</f>
        <v>-1.6001876668151496</v>
      </c>
      <c r="S19" s="2">
        <f>2*ATANH(PRODUCT($Q13:R13)*PRODUCT(T13:$U13))</f>
        <v>-1.6641863426226946</v>
      </c>
      <c r="T19" s="2">
        <f>2*ATANH(PRODUCT($Q13:S13)*PRODUCT(U13:$U13))</f>
        <v>-3.511807901511053</v>
      </c>
      <c r="U19" s="2">
        <f>2*ATANH(PRODUCT($Q13:T13))</f>
        <v>1.6602292460161401</v>
      </c>
      <c r="V19" s="1"/>
      <c r="W19" s="1">
        <f t="shared" si="6"/>
        <v>-1</v>
      </c>
      <c r="X19" s="1">
        <f t="shared" si="6"/>
        <v>-1</v>
      </c>
      <c r="Y19" s="1">
        <f t="shared" si="6"/>
        <v>-1</v>
      </c>
      <c r="Z19" s="1">
        <f t="shared" si="6"/>
        <v>-1</v>
      </c>
      <c r="AA19" s="1">
        <f t="shared" si="6"/>
        <v>1</v>
      </c>
      <c r="AB19" s="1"/>
      <c r="AC19" s="1">
        <f>PRODUCT(W19:AA19)</f>
        <v>1</v>
      </c>
    </row>
    <row r="20" spans="1:29" x14ac:dyDescent="0.25">
      <c r="A20" s="1" t="s">
        <v>4</v>
      </c>
      <c r="B20" s="1"/>
      <c r="C20" s="1"/>
      <c r="D20" s="1"/>
      <c r="E20" s="1"/>
      <c r="F20" s="1"/>
      <c r="G20" s="1"/>
      <c r="H20" s="1"/>
      <c r="I20" s="2">
        <f t="shared" si="5"/>
        <v>10.56871144658345</v>
      </c>
      <c r="J20" s="2">
        <f t="shared" si="5"/>
        <v>-2.7813765016754881</v>
      </c>
      <c r="K20" s="2">
        <f t="shared" si="5"/>
        <v>-8.0656343747803145</v>
      </c>
      <c r="L20" s="2">
        <f t="shared" si="5"/>
        <v>2.34783398558239</v>
      </c>
      <c r="M20" s="2">
        <f t="shared" si="5"/>
        <v>3.4159165231244186</v>
      </c>
      <c r="N20" s="1"/>
      <c r="O20" s="1"/>
      <c r="P20" s="1"/>
      <c r="Q20" s="2">
        <f>2*ATANH(PRODUCT(R14:$U14))</f>
        <v>-6.8849633982211278E-2</v>
      </c>
      <c r="R20" s="2">
        <f>2*ATANH(PRODUCT($Q14:Q14)*PRODUCT(S14:$U14))</f>
        <v>7.7231081498435272E-2</v>
      </c>
      <c r="S20" s="2">
        <f>2*ATANH(PRODUCT($Q14:R14)*PRODUCT(T14:$U14))</f>
        <v>6.8886747713134258E-2</v>
      </c>
      <c r="T20" s="2">
        <f>2*ATANH(PRODUCT($Q14:S14)*PRODUCT(U14:$U14))</f>
        <v>2.4299864854438566</v>
      </c>
      <c r="U20" s="2">
        <f>2*ATANH(PRODUCT($Q14:T14))</f>
        <v>-7.3185967868011223E-2</v>
      </c>
      <c r="V20" s="1"/>
      <c r="W20" s="1">
        <f t="shared" si="6"/>
        <v>1</v>
      </c>
      <c r="X20" s="1">
        <f t="shared" si="6"/>
        <v>-1</v>
      </c>
      <c r="Y20" s="1">
        <f t="shared" si="6"/>
        <v>-1</v>
      </c>
      <c r="Z20" s="1">
        <f t="shared" si="6"/>
        <v>1</v>
      </c>
      <c r="AA20" s="1">
        <f t="shared" si="6"/>
        <v>1</v>
      </c>
      <c r="AB20" s="1"/>
      <c r="AC20" s="1">
        <f>PRODUCT(W20:AA20)</f>
        <v>1</v>
      </c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2">
        <f t="shared" si="5"/>
        <v>-6.392872156358627</v>
      </c>
      <c r="J21" s="2">
        <f t="shared" si="5"/>
        <v>-2.5074481084080875</v>
      </c>
      <c r="K21" s="22">
        <f t="shared" si="5"/>
        <v>0.35466468964097536</v>
      </c>
      <c r="L21" s="2">
        <f t="shared" si="5"/>
        <v>-1.1179732495417811</v>
      </c>
      <c r="M21" s="22">
        <f t="shared" si="5"/>
        <v>-0.48971631612810607</v>
      </c>
      <c r="N21" s="1"/>
      <c r="O21" s="1"/>
      <c r="P21" s="1"/>
      <c r="Q21" s="2">
        <f>2*ATANH(PRODUCT(R15:$U15))</f>
        <v>-1.5672505119629209E-2</v>
      </c>
      <c r="R21" s="2">
        <f>2*ATANH(PRODUCT($Q15:Q15)*PRODUCT(S15:$U15))</f>
        <v>-1.8446678282714141E-2</v>
      </c>
      <c r="S21" s="2">
        <f>2*ATANH(PRODUCT($Q15:R15)*PRODUCT(T15:$U15))</f>
        <v>0.1706471372265928</v>
      </c>
      <c r="T21" s="2">
        <f>2*ATANH(PRODUCT($Q15:S15)*PRODUCT(U15:$U15))</f>
        <v>-3.1529189322088563E-2</v>
      </c>
      <c r="U21" s="2">
        <f>2*ATANH(PRODUCT($Q15:T15))</f>
        <v>-7.6753141531437835E-2</v>
      </c>
      <c r="V21" s="1"/>
      <c r="W21" s="1">
        <f t="shared" si="6"/>
        <v>-1</v>
      </c>
      <c r="X21" s="1">
        <f t="shared" si="6"/>
        <v>-1</v>
      </c>
      <c r="Y21" s="1">
        <f t="shared" si="6"/>
        <v>1</v>
      </c>
      <c r="Z21" s="1">
        <f t="shared" si="6"/>
        <v>-1</v>
      </c>
      <c r="AA21" s="1">
        <f t="shared" si="6"/>
        <v>-1</v>
      </c>
      <c r="AB21" s="1"/>
      <c r="AC21" s="1">
        <f>PRODUCT(W21:AA21)</f>
        <v>1</v>
      </c>
    </row>
    <row r="22" spans="1:29" x14ac:dyDescent="0.25">
      <c r="A22" s="1">
        <f t="shared" ref="A22:E26" si="7">IF(A2=A12,0,1)</f>
        <v>0</v>
      </c>
      <c r="B22" s="1">
        <f t="shared" si="7"/>
        <v>0</v>
      </c>
      <c r="C22" s="1">
        <f t="shared" si="7"/>
        <v>0</v>
      </c>
      <c r="D22" s="1">
        <f t="shared" si="7"/>
        <v>1</v>
      </c>
      <c r="E22" s="1">
        <f t="shared" si="7"/>
        <v>0</v>
      </c>
      <c r="F22" s="1"/>
      <c r="G22" s="1"/>
      <c r="H22" s="1"/>
      <c r="I22" s="2">
        <f t="shared" si="5"/>
        <v>-0.37541424518670719</v>
      </c>
      <c r="J22" s="2">
        <f t="shared" si="5"/>
        <v>-8.3449928768392727</v>
      </c>
      <c r="K22" s="2">
        <f t="shared" si="5"/>
        <v>0.37525148683954979</v>
      </c>
      <c r="L22" s="2">
        <f t="shared" si="5"/>
        <v>-6.3091159996147042</v>
      </c>
      <c r="M22" s="2">
        <f t="shared" si="5"/>
        <v>-3.3218771486526895</v>
      </c>
      <c r="N22" s="1"/>
      <c r="O22" s="1"/>
      <c r="P22" s="1"/>
      <c r="Q22" s="2">
        <f>2*ATANH(PRODUCT(R16:$U16))</f>
        <v>-0.17934248602518565</v>
      </c>
      <c r="R22" s="2">
        <f>2*ATANH(PRODUCT($Q16:Q16)*PRODUCT(S16:$U16))</f>
        <v>-1.7487962495776267E-2</v>
      </c>
      <c r="S22" s="2">
        <f>2*ATANH(PRODUCT($Q16:R16)*PRODUCT(T16:$U16))</f>
        <v>0.18131892882520287</v>
      </c>
      <c r="T22" s="2">
        <f>2*ATANH(PRODUCT($Q16:S16)*PRODUCT(U16:$U16))</f>
        <v>-1.7544370007539733E-2</v>
      </c>
      <c r="U22" s="2">
        <f>2*ATANH(PRODUCT($Q16:T16))</f>
        <v>-1.8814110589639603E-2</v>
      </c>
      <c r="V22" s="1"/>
      <c r="W22" s="1">
        <f t="shared" si="6"/>
        <v>-1</v>
      </c>
      <c r="X22" s="1">
        <f t="shared" si="6"/>
        <v>-1</v>
      </c>
      <c r="Y22" s="1">
        <f t="shared" si="6"/>
        <v>1</v>
      </c>
      <c r="Z22" s="1">
        <f t="shared" si="6"/>
        <v>-1</v>
      </c>
      <c r="AA22" s="1">
        <f t="shared" si="6"/>
        <v>-1</v>
      </c>
      <c r="AB22" s="1"/>
      <c r="AC22" s="1">
        <f>PRODUCT(W22:AA22)</f>
        <v>1</v>
      </c>
    </row>
    <row r="23" spans="1:29" x14ac:dyDescent="0.25">
      <c r="A23" s="1">
        <f t="shared" si="7"/>
        <v>0</v>
      </c>
      <c r="B23" s="1">
        <f t="shared" si="7"/>
        <v>0</v>
      </c>
      <c r="C23" s="1">
        <f t="shared" si="7"/>
        <v>0</v>
      </c>
      <c r="D23" s="1">
        <f t="shared" si="7"/>
        <v>0</v>
      </c>
      <c r="E23" s="1">
        <f t="shared" si="7"/>
        <v>0</v>
      </c>
      <c r="F23" s="1"/>
      <c r="G23" s="1"/>
      <c r="H23" s="1"/>
      <c r="I23" s="2"/>
      <c r="J23" s="2"/>
      <c r="K23" s="2"/>
      <c r="L23" s="2"/>
      <c r="M23" s="2"/>
      <c r="N23" s="1"/>
      <c r="O23" s="1"/>
      <c r="P23" s="1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>
        <f t="shared" si="7"/>
        <v>0</v>
      </c>
      <c r="B24" s="1">
        <f t="shared" si="7"/>
        <v>0</v>
      </c>
      <c r="C24" s="1">
        <f t="shared" si="7"/>
        <v>0</v>
      </c>
      <c r="D24" s="1">
        <f t="shared" si="7"/>
        <v>1</v>
      </c>
      <c r="E24" s="1">
        <f t="shared" si="7"/>
        <v>0</v>
      </c>
      <c r="F24" s="1"/>
      <c r="G24" s="1"/>
      <c r="H24" s="1"/>
      <c r="I24" s="2"/>
      <c r="J24" s="2"/>
      <c r="K24" s="2"/>
      <c r="L24" s="2"/>
      <c r="M24" s="2"/>
      <c r="N24" s="1"/>
      <c r="O24" s="1"/>
      <c r="P24" s="1"/>
      <c r="Q24" s="2"/>
      <c r="R24" s="2"/>
      <c r="S24" s="2"/>
      <c r="T24" s="2"/>
      <c r="U24" s="2"/>
      <c r="V24" s="1"/>
      <c r="W24" s="1">
        <f>PRODUCT(W18:W22)</f>
        <v>1</v>
      </c>
      <c r="X24" s="1">
        <f>PRODUCT(X18:X22)</f>
        <v>1</v>
      </c>
      <c r="Y24" s="1">
        <f>PRODUCT(Y18:Y22)</f>
        <v>-1</v>
      </c>
      <c r="Z24" s="1">
        <f>PRODUCT(Z18:Z22)</f>
        <v>1</v>
      </c>
      <c r="AA24" s="1">
        <f>PRODUCT(AA18:AA22)</f>
        <v>-1</v>
      </c>
      <c r="AB24" s="1"/>
      <c r="AC24" s="1">
        <f>PRODUCT(AC18:AC22)</f>
        <v>1</v>
      </c>
    </row>
    <row r="25" spans="1:29" x14ac:dyDescent="0.25">
      <c r="A25" s="1">
        <f t="shared" si="7"/>
        <v>0</v>
      </c>
      <c r="B25" s="1">
        <f t="shared" si="7"/>
        <v>0</v>
      </c>
      <c r="C25" s="1">
        <f t="shared" si="7"/>
        <v>1</v>
      </c>
      <c r="D25" s="1">
        <f t="shared" si="7"/>
        <v>0</v>
      </c>
      <c r="E25" s="1">
        <f t="shared" si="7"/>
        <v>1</v>
      </c>
      <c r="F25" s="1"/>
      <c r="G25" s="1"/>
      <c r="H25" s="1"/>
      <c r="I25" s="2"/>
      <c r="J25" s="2"/>
      <c r="K25" s="2"/>
      <c r="L25" s="2"/>
      <c r="M25" s="2"/>
      <c r="N25" s="1"/>
      <c r="O25" s="1"/>
      <c r="P25" s="1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>
        <f t="shared" si="7"/>
        <v>0</v>
      </c>
      <c r="B26" s="1">
        <f t="shared" si="7"/>
        <v>0</v>
      </c>
      <c r="C26" s="1">
        <f t="shared" si="7"/>
        <v>0</v>
      </c>
      <c r="D26" s="1">
        <f t="shared" si="7"/>
        <v>0</v>
      </c>
      <c r="E26" s="1">
        <f t="shared" si="7"/>
        <v>0</v>
      </c>
      <c r="F26" s="1"/>
      <c r="G26" s="1"/>
      <c r="H26" s="1"/>
      <c r="I26" s="2"/>
      <c r="J26" s="2"/>
      <c r="K26" s="2"/>
      <c r="L26" s="2"/>
      <c r="M26" s="2"/>
      <c r="N26" s="1"/>
      <c r="O26" s="1"/>
      <c r="P26" s="1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 t="s">
        <v>5</v>
      </c>
      <c r="B27" s="1"/>
      <c r="C27" s="1"/>
      <c r="D27" s="1"/>
      <c r="E27" s="1"/>
      <c r="F27" s="1"/>
      <c r="G27" s="1"/>
      <c r="H27" s="1"/>
      <c r="I27" s="2"/>
      <c r="J27" s="2"/>
      <c r="K27" s="2"/>
      <c r="L27" s="2"/>
      <c r="M27" s="2"/>
      <c r="N27" s="1"/>
      <c r="O27" s="1"/>
      <c r="P27" s="1"/>
      <c r="Q27" s="20" t="s">
        <v>23</v>
      </c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>
        <f t="shared" ref="A28:E32" si="8">IF(A2=W18,0,1)</f>
        <v>0</v>
      </c>
      <c r="B28" s="1">
        <f t="shared" si="8"/>
        <v>0</v>
      </c>
      <c r="C28" s="1">
        <f t="shared" si="8"/>
        <v>0</v>
      </c>
      <c r="D28" s="1">
        <f t="shared" si="8"/>
        <v>0</v>
      </c>
      <c r="E28" s="1">
        <f t="shared" si="8"/>
        <v>0</v>
      </c>
      <c r="F28" s="1"/>
      <c r="G28" s="1"/>
      <c r="H28" s="1"/>
      <c r="I28" s="2"/>
      <c r="J28" s="2"/>
      <c r="K28" s="2"/>
      <c r="L28" s="2"/>
      <c r="M28" s="2"/>
      <c r="N28" s="1"/>
      <c r="O28" s="1"/>
      <c r="P28" s="1"/>
      <c r="Q28" s="5">
        <f t="shared" ref="Q28:U32" si="9">TANH(I18/2)</f>
        <v>-0.89654738924894462</v>
      </c>
      <c r="R28" s="2">
        <f t="shared" si="9"/>
        <v>0.98761644097516765</v>
      </c>
      <c r="S28" s="2">
        <f t="shared" si="9"/>
        <v>-0.76723834309065142</v>
      </c>
      <c r="T28" s="2">
        <f t="shared" si="9"/>
        <v>-0.65481965075068793</v>
      </c>
      <c r="U28" s="2">
        <f t="shared" si="9"/>
        <v>-0.99722615400183323</v>
      </c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>
        <f t="shared" si="8"/>
        <v>0</v>
      </c>
      <c r="B29" s="1">
        <f t="shared" si="8"/>
        <v>0</v>
      </c>
      <c r="C29" s="1">
        <f t="shared" si="8"/>
        <v>0</v>
      </c>
      <c r="D29" s="1">
        <f t="shared" si="8"/>
        <v>0</v>
      </c>
      <c r="E29" s="1">
        <f t="shared" si="8"/>
        <v>0</v>
      </c>
      <c r="F29" s="1"/>
      <c r="G29" s="1"/>
      <c r="H29" s="1"/>
      <c r="I29" s="2"/>
      <c r="J29" s="2"/>
      <c r="K29" s="2"/>
      <c r="L29" s="2"/>
      <c r="M29" s="2"/>
      <c r="N29" s="1"/>
      <c r="O29" s="1"/>
      <c r="P29" s="1"/>
      <c r="Q29" s="2">
        <f t="shared" si="9"/>
        <v>-0.99936391100446742</v>
      </c>
      <c r="R29" s="2">
        <f t="shared" si="9"/>
        <v>-0.99959284712131169</v>
      </c>
      <c r="S29" s="2">
        <f t="shared" si="9"/>
        <v>-0.99470490449473492</v>
      </c>
      <c r="T29" s="2">
        <f t="shared" si="9"/>
        <v>-0.98966615547122616</v>
      </c>
      <c r="U29" s="2">
        <f t="shared" si="9"/>
        <v>0.99497846375655252</v>
      </c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>
        <f t="shared" si="8"/>
        <v>0</v>
      </c>
      <c r="B30" s="1">
        <f t="shared" si="8"/>
        <v>0</v>
      </c>
      <c r="C30" s="1">
        <f t="shared" si="8"/>
        <v>0</v>
      </c>
      <c r="D30" s="1">
        <f t="shared" si="8"/>
        <v>0</v>
      </c>
      <c r="E30" s="1">
        <f t="shared" si="8"/>
        <v>0</v>
      </c>
      <c r="F30" s="1"/>
      <c r="G30" s="1"/>
      <c r="H30" s="1"/>
      <c r="I30" s="2"/>
      <c r="J30" s="2"/>
      <c r="K30" s="2"/>
      <c r="L30" s="2"/>
      <c r="M30" s="2"/>
      <c r="N30" s="1"/>
      <c r="O30" s="1"/>
      <c r="P30" s="1"/>
      <c r="Q30" s="2">
        <f t="shared" si="9"/>
        <v>0.99994858548197896</v>
      </c>
      <c r="R30" s="2">
        <f t="shared" si="9"/>
        <v>-0.88332221840983927</v>
      </c>
      <c r="S30" s="2">
        <f t="shared" si="9"/>
        <v>-0.99937189379945512</v>
      </c>
      <c r="T30" s="2">
        <f t="shared" si="9"/>
        <v>0.82552381428574584</v>
      </c>
      <c r="U30" s="2">
        <f t="shared" si="9"/>
        <v>0.93639655990680393</v>
      </c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>
        <f t="shared" si="8"/>
        <v>0</v>
      </c>
      <c r="B31" s="1">
        <f t="shared" si="8"/>
        <v>0</v>
      </c>
      <c r="C31" s="1">
        <f t="shared" si="8"/>
        <v>1</v>
      </c>
      <c r="D31" s="1">
        <f t="shared" si="8"/>
        <v>0</v>
      </c>
      <c r="E31" s="1">
        <f t="shared" si="8"/>
        <v>1</v>
      </c>
      <c r="F31" s="1"/>
      <c r="G31" s="1"/>
      <c r="H31" s="1"/>
      <c r="I31" s="2"/>
      <c r="J31" s="2"/>
      <c r="K31" s="2"/>
      <c r="L31" s="2"/>
      <c r="M31" s="2"/>
      <c r="N31" s="1"/>
      <c r="O31" s="1"/>
      <c r="P31" s="1"/>
      <c r="Q31" s="2">
        <f t="shared" si="9"/>
        <v>-0.99665870565979753</v>
      </c>
      <c r="R31" s="2">
        <f t="shared" si="9"/>
        <v>-0.84932462677262843</v>
      </c>
      <c r="S31" s="2">
        <f t="shared" si="9"/>
        <v>0.17549659018865482</v>
      </c>
      <c r="T31" s="2">
        <f t="shared" si="9"/>
        <v>-0.50722516310985821</v>
      </c>
      <c r="U31" s="2">
        <f t="shared" si="9"/>
        <v>-0.24007920279161157</v>
      </c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>
        <f t="shared" si="8"/>
        <v>0</v>
      </c>
      <c r="B32" s="1">
        <f t="shared" si="8"/>
        <v>0</v>
      </c>
      <c r="C32" s="1">
        <f t="shared" si="8"/>
        <v>0</v>
      </c>
      <c r="D32" s="1">
        <f t="shared" si="8"/>
        <v>0</v>
      </c>
      <c r="E32" s="1">
        <f t="shared" si="8"/>
        <v>0</v>
      </c>
      <c r="F32" s="1"/>
      <c r="G32" s="1"/>
      <c r="H32" s="1"/>
      <c r="I32" s="2"/>
      <c r="J32" s="2"/>
      <c r="K32" s="2"/>
      <c r="L32" s="2"/>
      <c r="M32" s="2"/>
      <c r="N32" s="1"/>
      <c r="O32" s="1"/>
      <c r="P32" s="1"/>
      <c r="Q32" s="2">
        <f t="shared" si="9"/>
        <v>-0.18553320049262459</v>
      </c>
      <c r="R32" s="2">
        <f t="shared" si="9"/>
        <v>-0.9995249465582039</v>
      </c>
      <c r="S32" s="2">
        <f t="shared" si="9"/>
        <v>0.18545462141296587</v>
      </c>
      <c r="T32" s="2">
        <f t="shared" si="9"/>
        <v>-0.99636732797556771</v>
      </c>
      <c r="U32" s="2">
        <f t="shared" si="9"/>
        <v>-0.93034349481980116</v>
      </c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 t="s">
        <v>6</v>
      </c>
      <c r="B33" s="1"/>
      <c r="C33" s="1"/>
      <c r="D33" s="1"/>
      <c r="E33" s="1"/>
      <c r="F33" s="1"/>
      <c r="G33" s="1"/>
      <c r="H33" s="1"/>
      <c r="I33" s="20" t="s">
        <v>19</v>
      </c>
      <c r="J33" s="2"/>
      <c r="K33" s="2"/>
      <c r="L33" s="2"/>
      <c r="M33" s="2"/>
      <c r="N33" s="1"/>
      <c r="O33" s="1"/>
      <c r="P33" s="1"/>
      <c r="Q33" s="20" t="s">
        <v>20</v>
      </c>
      <c r="R33" s="2"/>
      <c r="S33" s="2"/>
      <c r="T33" s="2"/>
      <c r="U33" s="2"/>
      <c r="V33" s="1"/>
      <c r="W33" s="1" t="s">
        <v>11</v>
      </c>
      <c r="X33" s="1"/>
      <c r="Y33" s="1"/>
      <c r="Z33" s="1"/>
      <c r="AA33" s="1"/>
      <c r="AB33" s="1"/>
      <c r="AC33" s="1"/>
    </row>
    <row r="34" spans="1:29" x14ac:dyDescent="0.25">
      <c r="A34" s="1">
        <f t="shared" ref="A34:E38" si="10">IF(W34=A2,0,1)</f>
        <v>0</v>
      </c>
      <c r="B34" s="1">
        <f t="shared" si="10"/>
        <v>0</v>
      </c>
      <c r="C34" s="1">
        <f t="shared" si="10"/>
        <v>0</v>
      </c>
      <c r="D34" s="1">
        <f t="shared" si="10"/>
        <v>0</v>
      </c>
      <c r="E34" s="1">
        <f t="shared" si="10"/>
        <v>0</v>
      </c>
      <c r="F34" s="1"/>
      <c r="G34" s="1"/>
      <c r="H34" s="1"/>
      <c r="I34" s="5">
        <f t="shared" ref="I34:M38" si="11">I12+Q34+Q18</f>
        <v>-3.2825438239821216</v>
      </c>
      <c r="J34" s="2">
        <f t="shared" si="11"/>
        <v>7.022247536334417</v>
      </c>
      <c r="K34" s="2">
        <f t="shared" si="11"/>
        <v>-1.9624277950456537</v>
      </c>
      <c r="L34" s="2">
        <f t="shared" si="11"/>
        <v>-2.4455703057792615</v>
      </c>
      <c r="M34" s="2">
        <f t="shared" si="11"/>
        <v>-6.1569114601373389</v>
      </c>
      <c r="N34" s="1"/>
      <c r="O34" s="1"/>
      <c r="P34" s="1"/>
      <c r="Q34" s="4">
        <f>2*ATANH(PRODUCT(Q29:Q32))</f>
        <v>-0.37386711613803558</v>
      </c>
      <c r="R34" s="2">
        <f>2*ATANH(PRODUCT(R29:R32))</f>
        <v>1.9439258126213497</v>
      </c>
      <c r="S34" s="2">
        <f>2*ATANH(PRODUCT(S29:S32))</f>
        <v>6.4730555616582822E-2</v>
      </c>
      <c r="T34" s="2">
        <f>2*ATANH(PRODUCT(T29:T32))</f>
        <v>-0.87819002815379832</v>
      </c>
      <c r="U34" s="2">
        <f>2*ATANH(PRODUCT(U29:U32))</f>
        <v>0.4223683095481206</v>
      </c>
      <c r="V34" s="1"/>
      <c r="W34" s="1">
        <f t="shared" ref="W34:AA38" si="12">IF(I34&lt;0,-1,1)</f>
        <v>-1</v>
      </c>
      <c r="X34" s="1">
        <f t="shared" si="12"/>
        <v>1</v>
      </c>
      <c r="Y34" s="1">
        <f t="shared" si="12"/>
        <v>-1</v>
      </c>
      <c r="Z34" s="1">
        <f t="shared" si="12"/>
        <v>-1</v>
      </c>
      <c r="AA34" s="1">
        <f t="shared" si="12"/>
        <v>-1</v>
      </c>
      <c r="AB34" s="1"/>
      <c r="AC34" s="1">
        <f>PRODUCT(W34:AA34)</f>
        <v>1</v>
      </c>
    </row>
    <row r="35" spans="1:29" x14ac:dyDescent="0.25">
      <c r="A35" s="1">
        <f t="shared" si="10"/>
        <v>0</v>
      </c>
      <c r="B35" s="1">
        <f t="shared" si="10"/>
        <v>0</v>
      </c>
      <c r="C35" s="1">
        <f t="shared" si="10"/>
        <v>0</v>
      </c>
      <c r="D35" s="1">
        <f t="shared" si="10"/>
        <v>0</v>
      </c>
      <c r="E35" s="1">
        <f t="shared" si="10"/>
        <v>0</v>
      </c>
      <c r="F35" s="1"/>
      <c r="G35" s="1"/>
      <c r="H35" s="1"/>
      <c r="I35" s="2">
        <f t="shared" si="11"/>
        <v>-8.3876393787303147</v>
      </c>
      <c r="J35" s="2">
        <f t="shared" si="11"/>
        <v>-10.402812161724526</v>
      </c>
      <c r="K35" s="2">
        <f t="shared" si="11"/>
        <v>-5.8815493078601362</v>
      </c>
      <c r="L35" s="2">
        <f t="shared" si="11"/>
        <v>-5.820922721579449</v>
      </c>
      <c r="M35" s="2">
        <f t="shared" si="11"/>
        <v>5.5613014449258893</v>
      </c>
      <c r="N35" s="1"/>
      <c r="O35" s="1"/>
      <c r="P35" s="1"/>
      <c r="Q35" s="2">
        <f>2*ATANH(Q28*PRODUCT(Q30:Q$32))</f>
        <v>-0.33463821892426648</v>
      </c>
      <c r="R35" s="2">
        <f>2*ATANH(R28*PRODUCT(R30:R$32))</f>
        <v>-1.9035467585906032</v>
      </c>
      <c r="S35" s="2">
        <f>2*ATANH(S28*PRODUCT(S30:S$32))</f>
        <v>4.9921077208448093E-2</v>
      </c>
      <c r="T35" s="2">
        <f>2*ATANH(T28*PRODUCT(T30:T$32))</f>
        <v>-0.56062496412402618</v>
      </c>
      <c r="U35" s="2">
        <f>2*ATANH(U28*PRODUCT(U30:U$32))</f>
        <v>-0.42335117775148567</v>
      </c>
      <c r="V35" s="1"/>
      <c r="W35" s="1">
        <f t="shared" si="12"/>
        <v>-1</v>
      </c>
      <c r="X35" s="1">
        <f t="shared" si="12"/>
        <v>-1</v>
      </c>
      <c r="Y35" s="1">
        <f t="shared" si="12"/>
        <v>-1</v>
      </c>
      <c r="Z35" s="1">
        <f t="shared" si="12"/>
        <v>-1</v>
      </c>
      <c r="AA35" s="1">
        <f t="shared" si="12"/>
        <v>1</v>
      </c>
      <c r="AB35" s="1"/>
      <c r="AC35" s="1">
        <f>PRODUCT(W35:AA35)</f>
        <v>1</v>
      </c>
    </row>
    <row r="36" spans="1:29" x14ac:dyDescent="0.25">
      <c r="A36" s="1">
        <f t="shared" si="10"/>
        <v>0</v>
      </c>
      <c r="B36" s="1">
        <f t="shared" si="10"/>
        <v>0</v>
      </c>
      <c r="C36" s="1">
        <f t="shared" si="10"/>
        <v>0</v>
      </c>
      <c r="D36" s="1">
        <f t="shared" si="10"/>
        <v>0</v>
      </c>
      <c r="E36" s="1">
        <f t="shared" si="10"/>
        <v>0</v>
      </c>
      <c r="F36" s="1"/>
      <c r="G36" s="1"/>
      <c r="H36" s="1"/>
      <c r="I36" s="2">
        <f t="shared" si="11"/>
        <v>10.903150331972197</v>
      </c>
      <c r="J36" s="2">
        <f t="shared" si="11"/>
        <v>-5.2106644375746489</v>
      </c>
      <c r="K36" s="2">
        <f t="shared" si="11"/>
        <v>-8.0159465212986394</v>
      </c>
      <c r="L36" s="2">
        <f t="shared" si="11"/>
        <v>3.0279173797384216</v>
      </c>
      <c r="M36" s="2">
        <f t="shared" si="11"/>
        <v>2.9652022529508244</v>
      </c>
      <c r="N36" s="1"/>
      <c r="O36" s="1"/>
      <c r="P36" s="1"/>
      <c r="Q36" s="2">
        <f>2*ATANH(PRODUCT(Q$28:Q29)*PRODUCT(Q31:Q$32))</f>
        <v>0.33443888538874789</v>
      </c>
      <c r="R36" s="2">
        <f>2*ATANH(PRODUCT(R$28:R29)*PRODUCT(R31:R$32))</f>
        <v>-2.4292879358991599</v>
      </c>
      <c r="S36" s="2">
        <f>2*ATANH(PRODUCT(S$28:S29)*PRODUCT(S31:S$32))</f>
        <v>4.9687853481674579E-2</v>
      </c>
      <c r="T36" s="2">
        <f>2*ATANH(PRODUCT(T$28:T29)*PRODUCT(T31:T$32))</f>
        <v>0.68008339415603136</v>
      </c>
      <c r="U36" s="2">
        <f>2*ATANH(PRODUCT(U$28:U29)*PRODUCT(U31:U$32))</f>
        <v>-0.45071427017359444</v>
      </c>
      <c r="V36" s="1"/>
      <c r="W36" s="1">
        <f t="shared" si="12"/>
        <v>1</v>
      </c>
      <c r="X36" s="1">
        <f t="shared" si="12"/>
        <v>-1</v>
      </c>
      <c r="Y36" s="1">
        <f t="shared" si="12"/>
        <v>-1</v>
      </c>
      <c r="Z36" s="1">
        <f t="shared" si="12"/>
        <v>1</v>
      </c>
      <c r="AA36" s="1">
        <f t="shared" si="12"/>
        <v>1</v>
      </c>
      <c r="AB36" s="1"/>
      <c r="AC36" s="1">
        <f>PRODUCT(W36:AA36)</f>
        <v>1</v>
      </c>
    </row>
    <row r="37" spans="1:29" x14ac:dyDescent="0.25">
      <c r="A37" s="1">
        <f t="shared" si="10"/>
        <v>0</v>
      </c>
      <c r="B37" s="1">
        <f t="shared" si="10"/>
        <v>0</v>
      </c>
      <c r="C37" s="1">
        <f t="shared" si="10"/>
        <v>1</v>
      </c>
      <c r="D37" s="1">
        <f t="shared" si="10"/>
        <v>0</v>
      </c>
      <c r="E37" s="1">
        <f t="shared" si="10"/>
        <v>0</v>
      </c>
      <c r="F37" s="1"/>
      <c r="G37" s="1"/>
      <c r="H37" s="1"/>
      <c r="I37" s="2">
        <f t="shared" si="11"/>
        <v>-6.7284357938161357</v>
      </c>
      <c r="J37" s="2">
        <f t="shared" si="11"/>
        <v>-5.1869639626232118</v>
      </c>
      <c r="K37" s="22">
        <f t="shared" si="11"/>
        <v>6.986398775330005E-2</v>
      </c>
      <c r="L37" s="2">
        <f t="shared" si="11"/>
        <v>-2.3067366127436122</v>
      </c>
      <c r="M37" s="2">
        <f t="shared" si="11"/>
        <v>2.1312014410652669</v>
      </c>
      <c r="N37" s="1"/>
      <c r="O37" s="1"/>
      <c r="P37" s="1"/>
      <c r="Q37" s="2">
        <f>2*ATANH(PRODUCT(Q$28:Q30)*PRODUCT(Q32:Q$32))</f>
        <v>-0.33556363745750867</v>
      </c>
      <c r="R37" s="2">
        <f>2*ATANH(PRODUCT(R$28:R30)*PRODUCT(R32:R$32))</f>
        <v>-2.6795158542151238</v>
      </c>
      <c r="S37" s="2">
        <f>2*ATANH(PRODUCT(S$28:S30)*PRODUCT(S32:S$32))</f>
        <v>-0.28480070188767531</v>
      </c>
      <c r="T37" s="2">
        <f>2*ATANH(PRODUCT(T$28:T30)*PRODUCT(T32:T$32))</f>
        <v>-1.1887633632018313</v>
      </c>
      <c r="U37" s="2">
        <f>2*ATANH(PRODUCT(U$28:U30)*PRODUCT(U32:U$32))</f>
        <v>2.6209177571933728</v>
      </c>
      <c r="V37" s="1"/>
      <c r="W37" s="1">
        <f t="shared" si="12"/>
        <v>-1</v>
      </c>
      <c r="X37" s="1">
        <f t="shared" si="12"/>
        <v>-1</v>
      </c>
      <c r="Y37" s="1">
        <f t="shared" si="12"/>
        <v>1</v>
      </c>
      <c r="Z37" s="1">
        <f t="shared" si="12"/>
        <v>-1</v>
      </c>
      <c r="AA37" s="1">
        <f t="shared" si="12"/>
        <v>1</v>
      </c>
      <c r="AB37" s="1"/>
      <c r="AC37" s="1">
        <f>PRODUCT(W37:AA37)</f>
        <v>-1</v>
      </c>
    </row>
    <row r="38" spans="1:29" x14ac:dyDescent="0.25">
      <c r="A38" s="1">
        <f t="shared" si="10"/>
        <v>0</v>
      </c>
      <c r="B38" s="1">
        <f t="shared" si="10"/>
        <v>0</v>
      </c>
      <c r="C38" s="1">
        <f t="shared" si="10"/>
        <v>0</v>
      </c>
      <c r="D38" s="1">
        <f t="shared" si="10"/>
        <v>0</v>
      </c>
      <c r="E38" s="1">
        <f t="shared" si="10"/>
        <v>0</v>
      </c>
      <c r="F38" s="1"/>
      <c r="G38" s="1"/>
      <c r="H38" s="1"/>
      <c r="I38" s="2">
        <f t="shared" si="11"/>
        <v>-3.247886305156181</v>
      </c>
      <c r="J38" s="2">
        <f t="shared" si="11"/>
        <v>-10.24876249426258</v>
      </c>
      <c r="K38" s="2">
        <f t="shared" si="11"/>
        <v>0.10593413704131097</v>
      </c>
      <c r="L38" s="2">
        <f t="shared" si="11"/>
        <v>-6.8657719287742616</v>
      </c>
      <c r="M38" s="2">
        <f t="shared" si="11"/>
        <v>-2.8681290897280256</v>
      </c>
      <c r="N38" s="1"/>
      <c r="O38" s="1"/>
      <c r="P38" s="1"/>
      <c r="Q38" s="2">
        <f>2*ATANH(PRODUCT(Q$28:Q31))</f>
        <v>-2.872472059969474</v>
      </c>
      <c r="R38" s="2">
        <f>2*ATANH(PRODUCT(R$28:R31))</f>
        <v>-1.9037696174233079</v>
      </c>
      <c r="S38" s="2">
        <f>2*ATANH(PRODUCT(S$28:S31))</f>
        <v>-0.26931734979823885</v>
      </c>
      <c r="T38" s="2">
        <f>2*ATANH(PRODUCT(T$28:T31))</f>
        <v>-0.55665592915955708</v>
      </c>
      <c r="U38" s="2">
        <f>2*ATANH(PRODUCT(U$28:U31))</f>
        <v>0.45374805892466397</v>
      </c>
      <c r="V38" s="1"/>
      <c r="W38" s="1">
        <f t="shared" si="12"/>
        <v>-1</v>
      </c>
      <c r="X38" s="1">
        <f t="shared" si="12"/>
        <v>-1</v>
      </c>
      <c r="Y38" s="1">
        <f t="shared" si="12"/>
        <v>1</v>
      </c>
      <c r="Z38" s="1">
        <f t="shared" si="12"/>
        <v>-1</v>
      </c>
      <c r="AA38" s="1">
        <f t="shared" si="12"/>
        <v>-1</v>
      </c>
      <c r="AB38" s="1"/>
      <c r="AC38" s="1">
        <f>PRODUCT(W38:AA38)</f>
        <v>1</v>
      </c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  <c r="M39" s="2"/>
      <c r="N39" s="1"/>
      <c r="O39" s="1"/>
      <c r="P39" s="1"/>
      <c r="Q39" s="20" t="s">
        <v>24</v>
      </c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1"/>
      <c r="O40" s="1"/>
      <c r="P40" s="1"/>
      <c r="Q40" s="5">
        <f t="shared" ref="Q40:U44" si="13">TANH((I34)/2)</f>
        <v>-0.9276501641254693</v>
      </c>
      <c r="R40" s="2">
        <f t="shared" si="13"/>
        <v>0.99821795157750193</v>
      </c>
      <c r="S40" s="2">
        <f t="shared" si="13"/>
        <v>-0.75359091089451791</v>
      </c>
      <c r="T40" s="2">
        <f t="shared" si="13"/>
        <v>-0.84047382354433697</v>
      </c>
      <c r="U40" s="2">
        <f t="shared" si="13"/>
        <v>-0.99577138526446629</v>
      </c>
      <c r="V40" s="1"/>
      <c r="W40" s="1">
        <f>PRODUCT(W34:W38)</f>
        <v>1</v>
      </c>
      <c r="X40" s="1">
        <f>PRODUCT(X34:X38)</f>
        <v>1</v>
      </c>
      <c r="Y40" s="1">
        <f>PRODUCT(Y34:Y38)</f>
        <v>-1</v>
      </c>
      <c r="Z40" s="1">
        <f>PRODUCT(Z34:Z38)</f>
        <v>1</v>
      </c>
      <c r="AA40" s="1">
        <f>PRODUCT(AA34:AA38)</f>
        <v>1</v>
      </c>
      <c r="AB40" s="1"/>
      <c r="AC40" s="1">
        <f>PRODUCT(AC34:AC38)</f>
        <v>-1</v>
      </c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1"/>
      <c r="O41" s="1"/>
      <c r="P41" s="1"/>
      <c r="Q41" s="2">
        <f t="shared" si="13"/>
        <v>-0.99954477549190934</v>
      </c>
      <c r="R41" s="2">
        <f t="shared" si="13"/>
        <v>-0.9999393077974964</v>
      </c>
      <c r="S41" s="2">
        <f t="shared" si="13"/>
        <v>-0.99443461269362166</v>
      </c>
      <c r="T41" s="2">
        <f t="shared" si="13"/>
        <v>-0.99408779264635072</v>
      </c>
      <c r="U41" s="2">
        <f t="shared" si="13"/>
        <v>0.99234189463065614</v>
      </c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1"/>
      <c r="O42" s="1"/>
      <c r="P42" s="1"/>
      <c r="Q42" s="2">
        <f t="shared" si="13"/>
        <v>0.99996320032526009</v>
      </c>
      <c r="R42" s="2">
        <f t="shared" si="13"/>
        <v>-0.98914316519971512</v>
      </c>
      <c r="S42" s="2">
        <f t="shared" si="13"/>
        <v>-0.99933990674788564</v>
      </c>
      <c r="T42" s="2">
        <f t="shared" si="13"/>
        <v>0.90763904938744533</v>
      </c>
      <c r="U42" s="2">
        <f t="shared" si="13"/>
        <v>0.90195418195707988</v>
      </c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1"/>
      <c r="O43" s="1"/>
      <c r="P43" s="1"/>
      <c r="Q43" s="2">
        <f t="shared" si="13"/>
        <v>-0.99761005350675436</v>
      </c>
      <c r="R43" s="2">
        <f t="shared" si="13"/>
        <v>-0.98888422680939381</v>
      </c>
      <c r="S43" s="2">
        <f t="shared" si="13"/>
        <v>3.4917792287442601E-2</v>
      </c>
      <c r="T43" s="2">
        <f t="shared" si="13"/>
        <v>-0.81886685537719794</v>
      </c>
      <c r="U43" s="2">
        <f t="shared" si="13"/>
        <v>0.78779802244220154</v>
      </c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  <c r="M44" s="2"/>
      <c r="N44" s="1"/>
      <c r="O44" s="1"/>
      <c r="P44" s="1"/>
      <c r="Q44" s="2">
        <f t="shared" si="13"/>
        <v>-0.92519417137594551</v>
      </c>
      <c r="R44" s="2">
        <f t="shared" si="13"/>
        <v>-0.99992919994032237</v>
      </c>
      <c r="S44" s="2">
        <f t="shared" si="13"/>
        <v>5.2917590824382493E-2</v>
      </c>
      <c r="T44" s="2">
        <f t="shared" si="13"/>
        <v>-0.99791641868942782</v>
      </c>
      <c r="U44" s="2">
        <f t="shared" si="13"/>
        <v>-0.89249653651936312</v>
      </c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 t="s">
        <v>6</v>
      </c>
      <c r="B45" s="1"/>
      <c r="C45" s="1"/>
      <c r="D45" s="1"/>
      <c r="E45" s="1"/>
      <c r="F45" s="1"/>
      <c r="G45" s="1"/>
      <c r="H45" s="1"/>
      <c r="I45" s="20" t="s">
        <v>22</v>
      </c>
      <c r="J45" s="2"/>
      <c r="K45" s="2"/>
      <c r="L45" s="2"/>
      <c r="M45" s="2"/>
      <c r="N45" s="1"/>
      <c r="O45" s="1"/>
      <c r="P45" s="1"/>
      <c r="Q45" s="20" t="s">
        <v>21</v>
      </c>
      <c r="R45" s="2"/>
      <c r="S45" s="2"/>
      <c r="T45" s="2"/>
      <c r="U45" s="2"/>
      <c r="V45" s="1"/>
      <c r="W45" s="1" t="s">
        <v>11</v>
      </c>
      <c r="X45" s="1"/>
      <c r="Y45" s="1"/>
      <c r="Z45" s="1"/>
      <c r="AA45" s="1"/>
      <c r="AB45" s="1"/>
      <c r="AC45" s="1"/>
    </row>
    <row r="46" spans="1:29" x14ac:dyDescent="0.25">
      <c r="A46" s="1">
        <f t="shared" ref="A46:E50" si="14">IF(W46=A2,0,1)</f>
        <v>0</v>
      </c>
      <c r="B46" s="1">
        <f t="shared" si="14"/>
        <v>0</v>
      </c>
      <c r="C46" s="1">
        <f t="shared" si="14"/>
        <v>0</v>
      </c>
      <c r="D46" s="1">
        <f t="shared" si="14"/>
        <v>0</v>
      </c>
      <c r="E46" s="1">
        <f t="shared" si="14"/>
        <v>0</v>
      </c>
      <c r="F46" s="1"/>
      <c r="G46" s="1"/>
      <c r="H46" s="1"/>
      <c r="I46" s="5">
        <f t="shared" ref="I46:M50" si="15">I12+Q34+Q46</f>
        <v>-5.5065100045425046</v>
      </c>
      <c r="J46" s="2">
        <f t="shared" si="15"/>
        <v>9.0689213227371255</v>
      </c>
      <c r="K46" s="2">
        <f t="shared" si="15"/>
        <v>-4.8269719494938519</v>
      </c>
      <c r="L46" s="2">
        <f t="shared" si="15"/>
        <v>-1.7387451921019101</v>
      </c>
      <c r="M46" s="2">
        <f t="shared" si="15"/>
        <v>-8.2043140462408335</v>
      </c>
      <c r="N46" s="1"/>
      <c r="O46" s="1"/>
      <c r="P46" s="1"/>
      <c r="Q46" s="4">
        <f>2*ATANH(PRODUCT(R40:$U40))</f>
        <v>-1.4814109804145417</v>
      </c>
      <c r="R46" s="2">
        <f>2*ATANH(PRODUCT($Q40:Q40)*PRODUCT(S40:$U40))</f>
        <v>1.3402571471156715</v>
      </c>
      <c r="S46" s="2">
        <f>2*ATANH(PRODUCT($Q40:R40)*PRODUCT(T40:$U40))</f>
        <v>-2.0653814254847509</v>
      </c>
      <c r="T46" s="2">
        <f>2*ATANH(PRODUCT($Q40:S40)*PRODUCT(U40:$U40))</f>
        <v>-1.7146316559437276</v>
      </c>
      <c r="U46" s="2">
        <f>2*ATANH(PRODUCT($Q40:T40))</f>
        <v>-1.3446339791410833</v>
      </c>
      <c r="V46" s="1"/>
      <c r="W46" s="1">
        <f t="shared" ref="W46:AA50" si="16">IF(I46&lt;0,-1,1)</f>
        <v>-1</v>
      </c>
      <c r="X46" s="1">
        <f t="shared" si="16"/>
        <v>1</v>
      </c>
      <c r="Y46" s="1">
        <f t="shared" si="16"/>
        <v>-1</v>
      </c>
      <c r="Z46" s="1">
        <f t="shared" si="16"/>
        <v>-1</v>
      </c>
      <c r="AA46" s="1">
        <f t="shared" si="16"/>
        <v>-1</v>
      </c>
      <c r="AB46" s="1"/>
      <c r="AC46" s="1">
        <f>PRODUCT(W46:AA46)</f>
        <v>1</v>
      </c>
    </row>
    <row r="47" spans="1:29" x14ac:dyDescent="0.25">
      <c r="A47" s="1">
        <f t="shared" si="14"/>
        <v>0</v>
      </c>
      <c r="B47" s="1">
        <f t="shared" si="14"/>
        <v>0</v>
      </c>
      <c r="C47" s="1">
        <f t="shared" si="14"/>
        <v>0</v>
      </c>
      <c r="D47" s="1">
        <f t="shared" si="14"/>
        <v>0</v>
      </c>
      <c r="E47" s="1">
        <f t="shared" si="14"/>
        <v>0</v>
      </c>
      <c r="F47" s="1"/>
      <c r="G47" s="1"/>
      <c r="H47" s="1"/>
      <c r="I47" s="2">
        <f t="shared" si="15"/>
        <v>-11.427688137521912</v>
      </c>
      <c r="J47" s="2">
        <f t="shared" si="15"/>
        <v>-13.425298980871606</v>
      </c>
      <c r="K47" s="2">
        <f t="shared" si="15"/>
        <v>-9.1697444587993058</v>
      </c>
      <c r="L47" s="2">
        <f t="shared" si="15"/>
        <v>-7.286485932557321</v>
      </c>
      <c r="M47" s="2">
        <f t="shared" si="15"/>
        <v>9.0148569002900718</v>
      </c>
      <c r="N47" s="1"/>
      <c r="O47" s="1"/>
      <c r="P47" s="1"/>
      <c r="Q47" s="2">
        <f>2*ATANH(PRODUCT(R41:$U41))</f>
        <v>-4.6429570286512503</v>
      </c>
      <c r="R47" s="2">
        <f>2*ATANH(PRODUCT($Q41:Q41)*PRODUCT(S41:$U41))</f>
        <v>-4.6226744859622286</v>
      </c>
      <c r="S47" s="2">
        <f>2*ATANH(PRODUCT($Q41:R41)*PRODUCT(T41:$U41))</f>
        <v>-4.9523814935618642</v>
      </c>
      <c r="T47" s="2">
        <f>2*ATANH(PRODUCT($Q41:S41)*PRODUCT(U41:$U41))</f>
        <v>-4.9773711124889255</v>
      </c>
      <c r="U47" s="2">
        <f>2*ATANH(PRODUCT($Q41:T41))</f>
        <v>5.1137847013803226</v>
      </c>
      <c r="V47" s="1"/>
      <c r="W47" s="1">
        <f t="shared" si="16"/>
        <v>-1</v>
      </c>
      <c r="X47" s="1">
        <f t="shared" si="16"/>
        <v>-1</v>
      </c>
      <c r="Y47" s="1">
        <f t="shared" si="16"/>
        <v>-1</v>
      </c>
      <c r="Z47" s="1">
        <f t="shared" si="16"/>
        <v>-1</v>
      </c>
      <c r="AA47" s="1">
        <f t="shared" si="16"/>
        <v>1</v>
      </c>
      <c r="AB47" s="1"/>
      <c r="AC47" s="1">
        <f>PRODUCT(W47:AA47)</f>
        <v>1</v>
      </c>
    </row>
    <row r="48" spans="1:29" x14ac:dyDescent="0.25">
      <c r="A48" s="1">
        <f t="shared" si="14"/>
        <v>0</v>
      </c>
      <c r="B48" s="1">
        <f t="shared" si="14"/>
        <v>0</v>
      </c>
      <c r="C48" s="1">
        <f t="shared" si="14"/>
        <v>0</v>
      </c>
      <c r="D48" s="1">
        <f t="shared" si="14"/>
        <v>0</v>
      </c>
      <c r="E48" s="1">
        <f t="shared" si="14"/>
        <v>0</v>
      </c>
      <c r="F48" s="1"/>
      <c r="G48" s="1"/>
      <c r="H48" s="1"/>
      <c r="I48" s="2">
        <f t="shared" si="15"/>
        <v>13.221567114806202</v>
      </c>
      <c r="J48" s="2">
        <f t="shared" si="15"/>
        <v>-7.5898547632330757</v>
      </c>
      <c r="K48" s="2">
        <f t="shared" si="15"/>
        <v>-10.337328496639486</v>
      </c>
      <c r="L48" s="2">
        <f t="shared" si="15"/>
        <v>3.4566969683347608</v>
      </c>
      <c r="M48" s="2">
        <f t="shared" si="15"/>
        <v>5.9533202187615064</v>
      </c>
      <c r="N48" s="1"/>
      <c r="O48" s="1"/>
      <c r="P48" s="1"/>
      <c r="Q48" s="2">
        <f>2*ATANH(PRODUCT(R42:$U42))</f>
        <v>2.2495671488517948</v>
      </c>
      <c r="R48" s="2">
        <f>2*ATANH(PRODUCT($Q42:Q42)*PRODUCT(S42:$U42))</f>
        <v>-2.3019592441599919</v>
      </c>
      <c r="S48" s="2">
        <f>2*ATANH(PRODUCT($Q42:R42)*PRODUCT(T42:$U42))</f>
        <v>-2.2524952276277119</v>
      </c>
      <c r="T48" s="2">
        <f>2*ATANH(PRODUCT($Q42:S42)*PRODUCT(U42:$U42))</f>
        <v>2.8587660740401963</v>
      </c>
      <c r="U48" s="2">
        <f>2*ATANH(PRODUCT($Q42:T42))</f>
        <v>2.9149319979426704</v>
      </c>
      <c r="V48" s="1"/>
      <c r="W48" s="1">
        <f t="shared" si="16"/>
        <v>1</v>
      </c>
      <c r="X48" s="1">
        <f t="shared" si="16"/>
        <v>-1</v>
      </c>
      <c r="Y48" s="1">
        <f t="shared" si="16"/>
        <v>-1</v>
      </c>
      <c r="Z48" s="1">
        <f t="shared" si="16"/>
        <v>1</v>
      </c>
      <c r="AA48" s="1">
        <f t="shared" si="16"/>
        <v>1</v>
      </c>
      <c r="AB48" s="1"/>
      <c r="AC48" s="1">
        <f>PRODUCT(W48:AA48)</f>
        <v>1</v>
      </c>
    </row>
    <row r="49" spans="1:29" x14ac:dyDescent="0.25">
      <c r="A49" s="1">
        <f t="shared" si="14"/>
        <v>0</v>
      </c>
      <c r="B49" s="1">
        <f t="shared" si="14"/>
        <v>0</v>
      </c>
      <c r="C49" s="1">
        <f t="shared" si="14"/>
        <v>0</v>
      </c>
      <c r="D49" s="1">
        <f t="shared" si="14"/>
        <v>0</v>
      </c>
      <c r="E49" s="1">
        <f t="shared" si="14"/>
        <v>0</v>
      </c>
      <c r="F49" s="1"/>
      <c r="G49" s="1"/>
      <c r="H49" s="1"/>
      <c r="I49" s="2">
        <f t="shared" si="15"/>
        <v>-6.6682056418674307</v>
      </c>
      <c r="J49" s="2">
        <f t="shared" si="15"/>
        <v>-5.1235663329477044</v>
      </c>
      <c r="K49" s="2">
        <f t="shared" si="15"/>
        <v>-1.6050038309006738</v>
      </c>
      <c r="L49" s="2">
        <f t="shared" si="15"/>
        <v>-2.2209193324195464</v>
      </c>
      <c r="M49" s="2">
        <f t="shared" si="15"/>
        <v>2.1515243867819973</v>
      </c>
      <c r="N49" s="1"/>
      <c r="O49" s="1"/>
      <c r="P49" s="1"/>
      <c r="Q49" s="2">
        <f>2*ATANH(PRODUCT(R43:$U43))</f>
        <v>4.4557646829076043E-2</v>
      </c>
      <c r="R49" s="2">
        <f>2*ATANH(PRODUCT($Q43:Q43)*PRODUCT(S43:$U43))</f>
        <v>4.4950951392793245E-2</v>
      </c>
      <c r="S49" s="2">
        <f>2*ATANH(PRODUCT($Q43:R43)*PRODUCT(T43:$U43))</f>
        <v>-1.5042206814273811</v>
      </c>
      <c r="T49" s="2">
        <f>2*ATANH(PRODUCT($Q43:S43)*PRODUCT(U43:$U43))</f>
        <v>5.4288091001977276E-2</v>
      </c>
      <c r="U49" s="2">
        <f>2*ATANH(PRODUCT($Q43:T43))</f>
        <v>-5.6430195814707297E-2</v>
      </c>
      <c r="V49" s="1"/>
      <c r="W49" s="1">
        <f t="shared" si="16"/>
        <v>-1</v>
      </c>
      <c r="X49" s="1">
        <f t="shared" si="16"/>
        <v>-1</v>
      </c>
      <c r="Y49" s="1">
        <f t="shared" si="16"/>
        <v>-1</v>
      </c>
      <c r="Z49" s="1">
        <f t="shared" si="16"/>
        <v>-1</v>
      </c>
      <c r="AA49" s="1">
        <f t="shared" si="16"/>
        <v>1</v>
      </c>
      <c r="AB49" s="1"/>
      <c r="AC49" s="1">
        <f>PRODUCT(W49:AA49)</f>
        <v>1</v>
      </c>
    </row>
    <row r="50" spans="1:29" x14ac:dyDescent="0.25">
      <c r="A50" s="1">
        <f t="shared" si="14"/>
        <v>0</v>
      </c>
      <c r="B50" s="1">
        <f t="shared" si="14"/>
        <v>0</v>
      </c>
      <c r="C50" s="1">
        <f t="shared" si="14"/>
        <v>0</v>
      </c>
      <c r="D50" s="1">
        <f t="shared" si="14"/>
        <v>0</v>
      </c>
      <c r="E50" s="1">
        <f t="shared" si="14"/>
        <v>0</v>
      </c>
      <c r="F50" s="1"/>
      <c r="G50" s="1"/>
      <c r="H50" s="1"/>
      <c r="I50" s="2">
        <f t="shared" si="15"/>
        <v>-3.1628677397578748</v>
      </c>
      <c r="J50" s="2">
        <f t="shared" si="15"/>
        <v>-10.318539339100347</v>
      </c>
      <c r="K50" s="2">
        <f t="shared" si="15"/>
        <v>2.262630417422999</v>
      </c>
      <c r="L50" s="2">
        <f t="shared" si="15"/>
        <v>-6.9356686019581977</v>
      </c>
      <c r="M50" s="2">
        <f t="shared" si="15"/>
        <v>-2.9470999770014203</v>
      </c>
      <c r="N50" s="1"/>
      <c r="O50" s="1"/>
      <c r="P50" s="1"/>
      <c r="Q50" s="2">
        <f>2*ATANH(PRODUCT(R44:$U44))</f>
        <v>-9.4323920626879429E-2</v>
      </c>
      <c r="R50" s="2">
        <f>2*ATANH(PRODUCT($Q44:Q44)*PRODUCT(S44:$U44))</f>
        <v>-8.7264807333542652E-2</v>
      </c>
      <c r="S50" s="2">
        <f>2*ATANH(PRODUCT($Q44:R44)*PRODUCT(T44:$U44))</f>
        <v>2.3380152092068909</v>
      </c>
      <c r="T50" s="2">
        <f>2*ATANH(PRODUCT($Q44:S44)*PRODUCT(U44:$U44))</f>
        <v>-8.7441043191476164E-2</v>
      </c>
      <c r="U50" s="2">
        <f>2*ATANH(PRODUCT($Q44:T44))</f>
        <v>-9.7784997863034115E-2</v>
      </c>
      <c r="V50" s="1"/>
      <c r="W50" s="1">
        <f t="shared" si="16"/>
        <v>-1</v>
      </c>
      <c r="X50" s="1">
        <f t="shared" si="16"/>
        <v>-1</v>
      </c>
      <c r="Y50" s="1">
        <f t="shared" si="16"/>
        <v>1</v>
      </c>
      <c r="Z50" s="1">
        <f t="shared" si="16"/>
        <v>-1</v>
      </c>
      <c r="AA50" s="1">
        <f t="shared" si="16"/>
        <v>-1</v>
      </c>
      <c r="AB50" s="1"/>
      <c r="AC50" s="1">
        <f>PRODUCT(W50:AA50)</f>
        <v>1</v>
      </c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1"/>
      <c r="O51" s="1"/>
      <c r="P51" s="1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1"/>
      <c r="O52" s="1"/>
      <c r="P52" s="1"/>
      <c r="Q52" s="2"/>
      <c r="R52" s="2"/>
      <c r="S52" s="2"/>
      <c r="T52" s="2"/>
      <c r="U52" s="2"/>
      <c r="V52" s="1"/>
      <c r="W52" s="1">
        <f>PRODUCT(W46:W50)</f>
        <v>1</v>
      </c>
      <c r="X52" s="1">
        <f>PRODUCT(X46:X50)</f>
        <v>1</v>
      </c>
      <c r="Y52" s="1">
        <f>PRODUCT(Y46:Y50)</f>
        <v>1</v>
      </c>
      <c r="Z52" s="1">
        <f>PRODUCT(Z46:Z50)</f>
        <v>1</v>
      </c>
      <c r="AA52" s="1">
        <f>PRODUCT(AA46:AA50)</f>
        <v>1</v>
      </c>
      <c r="AB52" s="1"/>
      <c r="AC52" s="1">
        <f>PRODUCT(AC46:AC50)</f>
        <v>1</v>
      </c>
    </row>
  </sheetData>
  <conditionalFormatting sqref="G12:G16 A18:G18 W24:AA24 AC18:AC22 AC24 AC34:AC40 W40:AA40 AC46:AC51 W52:AC5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BABICH FULVIO</dc:creator>
  <cp:lastModifiedBy>BABICH FULVIO</cp:lastModifiedBy>
  <dcterms:created xsi:type="dcterms:W3CDTF">2018-12-04T09:06:54Z</dcterms:created>
  <dcterms:modified xsi:type="dcterms:W3CDTF">2018-12-04T11:02:45Z</dcterms:modified>
</cp:coreProperties>
</file>