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rita\Desktop\annarita\MATEMATICA FINANZIARIA\Lezioni di matematica finanziaria\"/>
    </mc:Choice>
  </mc:AlternateContent>
  <bookViews>
    <workbookView xWindow="480" yWindow="30" windowWidth="23960" windowHeight="11820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L105" i="1" l="1"/>
  <c r="M105" i="1"/>
  <c r="N105" i="1" s="1"/>
  <c r="L90" i="1"/>
  <c r="N89" i="1"/>
  <c r="M89" i="1"/>
  <c r="N86" i="1"/>
  <c r="G105" i="1"/>
  <c r="H105" i="1"/>
  <c r="I105" i="1" s="1"/>
  <c r="H86" i="1"/>
  <c r="G87" i="1"/>
  <c r="H87" i="1" s="1"/>
  <c r="G88" i="1" s="1"/>
  <c r="L80" i="1"/>
  <c r="M80" i="1"/>
  <c r="N80" i="1" s="1"/>
  <c r="G80" i="1"/>
  <c r="H80" i="1" s="1"/>
  <c r="I80" i="1" s="1"/>
  <c r="H62" i="1"/>
  <c r="G63" i="1" s="1"/>
  <c r="H63" i="1" s="1"/>
  <c r="G64" i="1" s="1"/>
  <c r="M62" i="1"/>
  <c r="B101" i="1"/>
  <c r="A101" i="1"/>
  <c r="B100" i="1"/>
  <c r="A100" i="1"/>
  <c r="B97" i="1"/>
  <c r="B87" i="1"/>
  <c r="A87" i="1"/>
  <c r="C62" i="1"/>
  <c r="D62" i="1" s="1"/>
  <c r="B88" i="1"/>
  <c r="E86" i="1"/>
  <c r="C86" i="1"/>
  <c r="D86" i="1" s="1"/>
  <c r="B63" i="1"/>
  <c r="E62" i="1"/>
  <c r="L33" i="1"/>
  <c r="N33" i="1" s="1"/>
  <c r="G34" i="1"/>
  <c r="H34" i="1" s="1"/>
  <c r="D33" i="1"/>
  <c r="B34" i="1"/>
  <c r="E33" i="1"/>
  <c r="C33" i="1"/>
  <c r="G5" i="1"/>
  <c r="M86" i="1" l="1"/>
  <c r="L87" i="1" s="1"/>
  <c r="H88" i="1"/>
  <c r="G89" i="1" s="1"/>
  <c r="H64" i="1"/>
  <c r="G65" i="1" s="1"/>
  <c r="N62" i="1"/>
  <c r="L63" i="1" s="1"/>
  <c r="C87" i="1"/>
  <c r="A88" i="1" s="1"/>
  <c r="E88" i="1" s="1"/>
  <c r="B89" i="1"/>
  <c r="C88" i="1"/>
  <c r="D88" i="1" s="1"/>
  <c r="M33" i="1"/>
  <c r="L34" i="1" s="1"/>
  <c r="A63" i="1"/>
  <c r="B90" i="1"/>
  <c r="E87" i="1"/>
  <c r="E63" i="1"/>
  <c r="G35" i="1"/>
  <c r="H35" i="1" s="1"/>
  <c r="A34" i="1"/>
  <c r="C34" i="1" s="1"/>
  <c r="D34" i="1" s="1"/>
  <c r="E34" i="1"/>
  <c r="B35" i="1"/>
  <c r="H5" i="1"/>
  <c r="G6" i="1" s="1"/>
  <c r="L4" i="1"/>
  <c r="E4" i="1"/>
  <c r="B5" i="1"/>
  <c r="C4" i="1"/>
  <c r="N87" i="1" l="1"/>
  <c r="M87" i="1"/>
  <c r="L88" i="1" s="1"/>
  <c r="H89" i="1"/>
  <c r="G90" i="1" s="1"/>
  <c r="N63" i="1"/>
  <c r="M63" i="1"/>
  <c r="L64" i="1" s="1"/>
  <c r="H65" i="1"/>
  <c r="G66" i="1" s="1"/>
  <c r="A89" i="1"/>
  <c r="C89" i="1" s="1"/>
  <c r="D89" i="1" s="1"/>
  <c r="D87" i="1"/>
  <c r="M34" i="1"/>
  <c r="N34" i="1"/>
  <c r="L35" i="1" s="1"/>
  <c r="C63" i="1"/>
  <c r="A64" i="1"/>
  <c r="B91" i="1"/>
  <c r="A90" i="1"/>
  <c r="C90" i="1" s="1"/>
  <c r="G36" i="1"/>
  <c r="H36" i="1" s="1"/>
  <c r="B36" i="1"/>
  <c r="A35" i="1"/>
  <c r="C35" i="1" s="1"/>
  <c r="D35" i="1" s="1"/>
  <c r="H6" i="1"/>
  <c r="G7" i="1" s="1"/>
  <c r="M4" i="1"/>
  <c r="N4" i="1"/>
  <c r="L5" i="1" s="1"/>
  <c r="A5" i="1"/>
  <c r="C5" i="1" s="1"/>
  <c r="D4" i="1"/>
  <c r="B6" i="1"/>
  <c r="N88" i="1" l="1"/>
  <c r="M88" i="1"/>
  <c r="L89" i="1" s="1"/>
  <c r="H90" i="1"/>
  <c r="G91" i="1" s="1"/>
  <c r="H66" i="1"/>
  <c r="G67" i="1" s="1"/>
  <c r="M64" i="1"/>
  <c r="N64" i="1"/>
  <c r="E89" i="1"/>
  <c r="B64" i="1"/>
  <c r="E64" i="1" s="1"/>
  <c r="D63" i="1"/>
  <c r="A65" i="1"/>
  <c r="D90" i="1"/>
  <c r="A91" i="1"/>
  <c r="C91" i="1" s="1"/>
  <c r="E90" i="1"/>
  <c r="B92" i="1"/>
  <c r="B93" i="1" s="1"/>
  <c r="M35" i="1"/>
  <c r="N35" i="1"/>
  <c r="G37" i="1"/>
  <c r="H37" i="1" s="1"/>
  <c r="A36" i="1"/>
  <c r="C36" i="1" s="1"/>
  <c r="D36" i="1" s="1"/>
  <c r="E35" i="1"/>
  <c r="B37" i="1"/>
  <c r="H7" i="1"/>
  <c r="G8" i="1" s="1"/>
  <c r="N5" i="1"/>
  <c r="D5" i="1"/>
  <c r="E5" i="1"/>
  <c r="M5" i="1"/>
  <c r="A6" i="1"/>
  <c r="E6" i="1" s="1"/>
  <c r="B7" i="1"/>
  <c r="H91" i="1" l="1"/>
  <c r="G92" i="1" s="1"/>
  <c r="L65" i="1"/>
  <c r="N65" i="1" s="1"/>
  <c r="M65" i="1"/>
  <c r="H67" i="1"/>
  <c r="G68" i="1" s="1"/>
  <c r="E36" i="1"/>
  <c r="L6" i="1"/>
  <c r="A66" i="1"/>
  <c r="L36" i="1"/>
  <c r="N36" i="1" s="1"/>
  <c r="C64" i="1"/>
  <c r="A92" i="1"/>
  <c r="D91" i="1"/>
  <c r="E91" i="1"/>
  <c r="G38" i="1"/>
  <c r="H38" i="1" s="1"/>
  <c r="B38" i="1"/>
  <c r="A37" i="1"/>
  <c r="C37" i="1" s="1"/>
  <c r="D37" i="1" s="1"/>
  <c r="H8" i="1"/>
  <c r="G9" i="1" s="1"/>
  <c r="H9" i="1" s="1"/>
  <c r="G10" i="1" s="1"/>
  <c r="C6" i="1"/>
  <c r="D6" i="1" s="1"/>
  <c r="N6" i="1"/>
  <c r="M6" i="1"/>
  <c r="L7" i="1" s="1"/>
  <c r="B8" i="1"/>
  <c r="H92" i="1" l="1"/>
  <c r="G93" i="1" s="1"/>
  <c r="L66" i="1"/>
  <c r="M36" i="1"/>
  <c r="L37" i="1" s="1"/>
  <c r="B65" i="1"/>
  <c r="D64" i="1"/>
  <c r="C92" i="1"/>
  <c r="A93" i="1" s="1"/>
  <c r="A94" i="1" s="1"/>
  <c r="E92" i="1"/>
  <c r="G39" i="1"/>
  <c r="H39" i="1" s="1"/>
  <c r="B39" i="1"/>
  <c r="A38" i="1"/>
  <c r="C38" i="1" s="1"/>
  <c r="D38" i="1" s="1"/>
  <c r="E37" i="1"/>
  <c r="H10" i="1"/>
  <c r="G11" i="1" s="1"/>
  <c r="G27" i="1" s="1"/>
  <c r="H27" i="1" s="1"/>
  <c r="I27" i="1" s="1"/>
  <c r="A7" i="1"/>
  <c r="C7" i="1" s="1"/>
  <c r="D7" i="1" s="1"/>
  <c r="M7" i="1"/>
  <c r="B9" i="1"/>
  <c r="H93" i="1" l="1"/>
  <c r="G94" i="1" s="1"/>
  <c r="M37" i="1"/>
  <c r="N37" i="1"/>
  <c r="E65" i="1"/>
  <c r="C65" i="1"/>
  <c r="D92" i="1"/>
  <c r="C93" i="1"/>
  <c r="B94" i="1" s="1"/>
  <c r="L38" i="1"/>
  <c r="N38" i="1" s="1"/>
  <c r="G40" i="1"/>
  <c r="A39" i="1"/>
  <c r="E39" i="1"/>
  <c r="E38" i="1"/>
  <c r="N7" i="1"/>
  <c r="A8" i="1"/>
  <c r="C8" i="1" s="1"/>
  <c r="D8" i="1" s="1"/>
  <c r="E7" i="1"/>
  <c r="B10" i="1"/>
  <c r="H94" i="1" l="1"/>
  <c r="G95" i="1" s="1"/>
  <c r="D65" i="1"/>
  <c r="B66" i="1"/>
  <c r="H40" i="1"/>
  <c r="G41" i="1"/>
  <c r="L8" i="1"/>
  <c r="D93" i="1"/>
  <c r="E93" i="1"/>
  <c r="M38" i="1"/>
  <c r="L39" i="1" s="1"/>
  <c r="N39" i="1" s="1"/>
  <c r="C39" i="1"/>
  <c r="D39" i="1" s="1"/>
  <c r="A40" i="1"/>
  <c r="E8" i="1"/>
  <c r="A9" i="1"/>
  <c r="C9" i="1" s="1"/>
  <c r="D9" i="1" s="1"/>
  <c r="M8" i="1"/>
  <c r="E9" i="1" l="1"/>
  <c r="H41" i="1"/>
  <c r="G42" i="1" s="1"/>
  <c r="G56" i="1" s="1"/>
  <c r="H56" i="1" s="1"/>
  <c r="I56" i="1" s="1"/>
  <c r="B67" i="1"/>
  <c r="E66" i="1"/>
  <c r="C66" i="1"/>
  <c r="N8" i="1"/>
  <c r="L9" i="1" s="1"/>
  <c r="C94" i="1"/>
  <c r="A95" i="1"/>
  <c r="A96" i="1" s="1"/>
  <c r="A97" i="1" s="1"/>
  <c r="E94" i="1"/>
  <c r="M39" i="1"/>
  <c r="L40" i="1"/>
  <c r="N40" i="1" s="1"/>
  <c r="B40" i="1"/>
  <c r="A10" i="1"/>
  <c r="C10" i="1" s="1"/>
  <c r="D10" i="1" s="1"/>
  <c r="A11" i="1"/>
  <c r="E10" i="1"/>
  <c r="M9" i="1" l="1"/>
  <c r="L10" i="1" s="1"/>
  <c r="N9" i="1"/>
  <c r="D66" i="1"/>
  <c r="A67" i="1"/>
  <c r="C67" i="1" s="1"/>
  <c r="B68" i="1"/>
  <c r="B69" i="1" s="1"/>
  <c r="D94" i="1"/>
  <c r="B95" i="1"/>
  <c r="C95" i="1" s="1"/>
  <c r="B96" i="1" s="1"/>
  <c r="M40" i="1"/>
  <c r="L41" i="1" s="1"/>
  <c r="N41" i="1" s="1"/>
  <c r="B41" i="1"/>
  <c r="E40" i="1"/>
  <c r="C40" i="1"/>
  <c r="D40" i="1" s="1"/>
  <c r="B11" i="1"/>
  <c r="E67" i="1" l="1"/>
  <c r="M10" i="1"/>
  <c r="N10" i="1"/>
  <c r="A68" i="1"/>
  <c r="D67" i="1"/>
  <c r="D95" i="1"/>
  <c r="E95" i="1"/>
  <c r="M41" i="1"/>
  <c r="L42" i="1" s="1"/>
  <c r="N42" i="1" s="1"/>
  <c r="A41" i="1"/>
  <c r="E41" i="1"/>
  <c r="E11" i="1"/>
  <c r="B12" i="1"/>
  <c r="C11" i="1"/>
  <c r="D11" i="1" s="1"/>
  <c r="L11" i="1" l="1"/>
  <c r="C41" i="1"/>
  <c r="A42" i="1"/>
  <c r="E68" i="1"/>
  <c r="C68" i="1"/>
  <c r="E96" i="1"/>
  <c r="C96" i="1"/>
  <c r="M42" i="1"/>
  <c r="L43" i="1" s="1"/>
  <c r="N43" i="1" s="1"/>
  <c r="M11" i="1"/>
  <c r="N11" i="1"/>
  <c r="A12" i="1"/>
  <c r="C12" i="1" s="1"/>
  <c r="D12" i="1" s="1"/>
  <c r="B13" i="1"/>
  <c r="L12" i="1" l="1"/>
  <c r="D41" i="1"/>
  <c r="B42" i="1"/>
  <c r="B43" i="1" s="1"/>
  <c r="A69" i="1"/>
  <c r="D68" i="1"/>
  <c r="D96" i="1"/>
  <c r="M43" i="1"/>
  <c r="L44" i="1" s="1"/>
  <c r="N44" i="1" s="1"/>
  <c r="C42" i="1"/>
  <c r="M12" i="1"/>
  <c r="E12" i="1"/>
  <c r="A13" i="1"/>
  <c r="D42" i="1" l="1"/>
  <c r="A43" i="1"/>
  <c r="A70" i="1"/>
  <c r="C69" i="1"/>
  <c r="E69" i="1"/>
  <c r="E42" i="1"/>
  <c r="C97" i="1"/>
  <c r="A98" i="1"/>
  <c r="E97" i="1"/>
  <c r="M44" i="1"/>
  <c r="L45" i="1"/>
  <c r="N12" i="1"/>
  <c r="L13" i="1" s="1"/>
  <c r="A14" i="1"/>
  <c r="C13" i="1"/>
  <c r="D13" i="1" s="1"/>
  <c r="E13" i="1"/>
  <c r="A71" i="1" l="1"/>
  <c r="B70" i="1"/>
  <c r="E70" i="1" s="1"/>
  <c r="D69" i="1"/>
  <c r="A99" i="1"/>
  <c r="D97" i="1"/>
  <c r="B98" i="1"/>
  <c r="E98" i="1" s="1"/>
  <c r="M45" i="1"/>
  <c r="N45" i="1"/>
  <c r="B44" i="1"/>
  <c r="E43" i="1"/>
  <c r="C43" i="1"/>
  <c r="D43" i="1" s="1"/>
  <c r="M13" i="1"/>
  <c r="L14" i="1" s="1"/>
  <c r="N13" i="1"/>
  <c r="B14" i="1"/>
  <c r="C14" i="1" s="1"/>
  <c r="D14" i="1" s="1"/>
  <c r="L46" i="1" l="1"/>
  <c r="C70" i="1"/>
  <c r="A72" i="1"/>
  <c r="C98" i="1"/>
  <c r="M46" i="1"/>
  <c r="N46" i="1"/>
  <c r="A44" i="1"/>
  <c r="M14" i="1"/>
  <c r="L15" i="1" s="1"/>
  <c r="N14" i="1"/>
  <c r="A15" i="1"/>
  <c r="B15" i="1"/>
  <c r="E14" i="1"/>
  <c r="C44" i="1" l="1"/>
  <c r="A45" i="1"/>
  <c r="A46" i="1" s="1"/>
  <c r="B71" i="1"/>
  <c r="D70" i="1"/>
  <c r="L47" i="1"/>
  <c r="L56" i="1" s="1"/>
  <c r="M56" i="1" s="1"/>
  <c r="N56" i="1" s="1"/>
  <c r="D98" i="1"/>
  <c r="B99" i="1"/>
  <c r="E44" i="1"/>
  <c r="N15" i="1"/>
  <c r="E15" i="1"/>
  <c r="B16" i="1"/>
  <c r="C15" i="1"/>
  <c r="D15" i="1" s="1"/>
  <c r="D44" i="1" l="1"/>
  <c r="B45" i="1"/>
  <c r="C45" i="1"/>
  <c r="E71" i="1"/>
  <c r="C71" i="1"/>
  <c r="E99" i="1"/>
  <c r="C99" i="1"/>
  <c r="E45" i="1"/>
  <c r="M15" i="1"/>
  <c r="A16" i="1"/>
  <c r="C16" i="1" s="1"/>
  <c r="D16" i="1" s="1"/>
  <c r="B17" i="1"/>
  <c r="D45" i="1" l="1"/>
  <c r="B46" i="1"/>
  <c r="L16" i="1"/>
  <c r="N16" i="1" s="1"/>
  <c r="D71" i="1"/>
  <c r="B72" i="1"/>
  <c r="C100" i="1"/>
  <c r="D99" i="1"/>
  <c r="C46" i="1"/>
  <c r="A17" i="1"/>
  <c r="E17" i="1" s="1"/>
  <c r="E16" i="1"/>
  <c r="D46" i="1" l="1"/>
  <c r="A47" i="1"/>
  <c r="B47" i="1"/>
  <c r="B48" i="1" s="1"/>
  <c r="E46" i="1"/>
  <c r="M16" i="1"/>
  <c r="L17" i="1" s="1"/>
  <c r="E72" i="1"/>
  <c r="B73" i="1"/>
  <c r="C72" i="1"/>
  <c r="D100" i="1"/>
  <c r="E100" i="1"/>
  <c r="C17" i="1"/>
  <c r="D17" i="1" s="1"/>
  <c r="A18" i="1"/>
  <c r="N17" i="1" l="1"/>
  <c r="M17" i="1"/>
  <c r="E47" i="1"/>
  <c r="A73" i="1"/>
  <c r="C73" i="1" s="1"/>
  <c r="D72" i="1"/>
  <c r="B74" i="1"/>
  <c r="C101" i="1"/>
  <c r="C105" i="1" s="1"/>
  <c r="E101" i="1"/>
  <c r="C47" i="1"/>
  <c r="A19" i="1"/>
  <c r="B18" i="1"/>
  <c r="E18" i="1" s="1"/>
  <c r="E73" i="1" l="1"/>
  <c r="L18" i="1"/>
  <c r="L27" i="1" s="1"/>
  <c r="M27" i="1" s="1"/>
  <c r="N27" i="1" s="1"/>
  <c r="D47" i="1"/>
  <c r="A48" i="1"/>
  <c r="A49" i="1" s="1"/>
  <c r="A74" i="1"/>
  <c r="D73" i="1"/>
  <c r="C18" i="1"/>
  <c r="D18" i="1" s="1"/>
  <c r="C74" i="1" l="1"/>
  <c r="A75" i="1"/>
  <c r="E74" i="1"/>
  <c r="E48" i="1"/>
  <c r="C48" i="1"/>
  <c r="B19" i="1"/>
  <c r="A76" i="1" l="1"/>
  <c r="C75" i="1"/>
  <c r="D48" i="1"/>
  <c r="B49" i="1"/>
  <c r="B50" i="1" s="1"/>
  <c r="B75" i="1"/>
  <c r="E75" i="1" s="1"/>
  <c r="D74" i="1"/>
  <c r="B20" i="1"/>
  <c r="E19" i="1"/>
  <c r="C19" i="1"/>
  <c r="D19" i="1" s="1"/>
  <c r="B76" i="1" l="1"/>
  <c r="E76" i="1" s="1"/>
  <c r="D75" i="1"/>
  <c r="E49" i="1"/>
  <c r="C76" i="1"/>
  <c r="C80" i="1" s="1"/>
  <c r="C49" i="1"/>
  <c r="A20" i="1"/>
  <c r="E20" i="1" s="1"/>
  <c r="D49" i="1" l="1"/>
  <c r="A50" i="1"/>
  <c r="A51" i="1" s="1"/>
  <c r="C50" i="1"/>
  <c r="A21" i="1"/>
  <c r="C20" i="1"/>
  <c r="D20" i="1" s="1"/>
  <c r="D50" i="1" l="1"/>
  <c r="B51" i="1"/>
  <c r="E50" i="1"/>
  <c r="B21" i="1"/>
  <c r="E51" i="1" l="1"/>
  <c r="C51" i="1"/>
  <c r="D51" i="1" s="1"/>
  <c r="A52" i="1"/>
  <c r="B22" i="1"/>
  <c r="E21" i="1"/>
  <c r="C21" i="1"/>
  <c r="D21" i="1" s="1"/>
  <c r="D80" i="1" l="1"/>
  <c r="E80" i="1" s="1"/>
  <c r="B52" i="1"/>
  <c r="E52" i="1" s="1"/>
  <c r="A22" i="1"/>
  <c r="A23" i="1" s="1"/>
  <c r="C52" i="1" l="1"/>
  <c r="C56" i="1" s="1"/>
  <c r="D56" i="1" s="1"/>
  <c r="E56" i="1" s="1"/>
  <c r="E22" i="1"/>
  <c r="C22" i="1"/>
  <c r="D22" i="1" s="1"/>
  <c r="B23" i="1" l="1"/>
  <c r="C23" i="1" l="1"/>
  <c r="C27" i="1" s="1"/>
  <c r="D27" i="1" s="1"/>
  <c r="E27" i="1" s="1"/>
  <c r="E23" i="1"/>
  <c r="D105" i="1" l="1"/>
  <c r="E105" i="1" s="1"/>
</calcChain>
</file>

<file path=xl/sharedStrings.xml><?xml version="1.0" encoding="utf-8"?>
<sst xmlns="http://schemas.openxmlformats.org/spreadsheetml/2006/main" count="96" uniqueCount="16">
  <si>
    <t>a</t>
  </si>
  <si>
    <t>b</t>
  </si>
  <si>
    <t>b-a</t>
  </si>
  <si>
    <t>v12</t>
  </si>
  <si>
    <t>v</t>
  </si>
  <si>
    <t>TAN %</t>
  </si>
  <si>
    <t>TAEG %</t>
  </si>
  <si>
    <t>c</t>
  </si>
  <si>
    <t>(-W)(c)</t>
  </si>
  <si>
    <t>v_12</t>
  </si>
  <si>
    <t>(-W)(v_12)</t>
  </si>
  <si>
    <t>(-W')(v_12)</t>
  </si>
  <si>
    <t>METODO DI RICERCA DICOTOMICA</t>
  </si>
  <si>
    <t>METODO DELLE TANGENTI</t>
  </si>
  <si>
    <t>METODO DELLE SECANTI</t>
  </si>
  <si>
    <t>(-W)(b)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</si>
</sst>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5"/>
  <sheetViews>
    <sheetView tabSelected="1" zoomScale="107" workbookViewId="0">
      <selection activeCell="L106" sqref="L106"/>
    </sheetView>
  </sheetViews>
  <sheetFormatPr defaultRowHeight="14.5" x14ac:dyDescent="0.35"/>
  <cols>
    <col min="1" max="1" width="10.08984375" customWidth="1"/>
    <col min="2" max="2" width="9.453125" customWidth="1"/>
    <col min="3" max="3" width="11.26953125" customWidth="1"/>
    <col min="4" max="4" width="13" customWidth="1"/>
    <col min="5" max="5" width="13.90625" customWidth="1"/>
    <col min="6" max="6" width="5.453125" customWidth="1"/>
    <col min="7" max="7" width="13.453125" customWidth="1"/>
    <col min="8" max="8" width="12.54296875" bestFit="1" customWidth="1"/>
    <col min="9" max="9" width="12.08984375" customWidth="1"/>
    <col min="10" max="10" width="6.26953125" customWidth="1"/>
    <col min="11" max="11" width="4" customWidth="1"/>
    <col min="12" max="12" width="12.54296875" customWidth="1"/>
    <col min="13" max="13" width="15.26953125" customWidth="1"/>
    <col min="14" max="14" width="14.26953125" customWidth="1"/>
  </cols>
  <sheetData>
    <row r="1" spans="1:14" x14ac:dyDescent="0.35">
      <c r="A1" t="s">
        <v>12</v>
      </c>
      <c r="G1" t="s">
        <v>14</v>
      </c>
      <c r="L1" t="s">
        <v>13</v>
      </c>
    </row>
    <row r="3" spans="1:14" x14ac:dyDescent="0.35">
      <c r="A3" t="s">
        <v>0</v>
      </c>
      <c r="B3" t="s">
        <v>1</v>
      </c>
      <c r="C3" t="s">
        <v>7</v>
      </c>
      <c r="D3" t="s">
        <v>8</v>
      </c>
      <c r="E3" t="s">
        <v>2</v>
      </c>
      <c r="G3" t="s">
        <v>9</v>
      </c>
      <c r="H3" t="s">
        <v>10</v>
      </c>
      <c r="I3" t="s">
        <v>1</v>
      </c>
      <c r="J3" t="s">
        <v>15</v>
      </c>
      <c r="L3" t="s">
        <v>9</v>
      </c>
      <c r="M3" t="s">
        <v>10</v>
      </c>
      <c r="N3" t="s">
        <v>11</v>
      </c>
    </row>
    <row r="4" spans="1:14" x14ac:dyDescent="0.35">
      <c r="A4">
        <v>0</v>
      </c>
      <c r="B4">
        <v>1</v>
      </c>
      <c r="C4">
        <f t="shared" ref="C4:C23" si="0">(A4+B4)/2</f>
        <v>0.5</v>
      </c>
      <c r="D4">
        <f>-10000+1050*(1-C4^10)/(1/C4-1)</f>
        <v>-8951.025390625</v>
      </c>
      <c r="E4">
        <f>B4-A4</f>
        <v>1</v>
      </c>
      <c r="G4">
        <v>0</v>
      </c>
      <c r="H4">
        <v>-10000</v>
      </c>
      <c r="I4">
        <v>1</v>
      </c>
      <c r="J4">
        <v>500</v>
      </c>
      <c r="L4">
        <f>0.5</f>
        <v>0.5</v>
      </c>
      <c r="M4">
        <f>-10000+1050*(1-L4^10)/(1/L4-1)</f>
        <v>-8951.025390625</v>
      </c>
      <c r="N4">
        <f>1050*((1-L4^10)/(1-L4)-10*L4^10)/(1-L4)</f>
        <v>4175.390625</v>
      </c>
    </row>
    <row r="5" spans="1:14" x14ac:dyDescent="0.35">
      <c r="A5">
        <f t="shared" ref="A5:A10" si="1">C4</f>
        <v>0.5</v>
      </c>
      <c r="B5">
        <f t="shared" ref="B5:B10" si="2">B4</f>
        <v>1</v>
      </c>
      <c r="C5">
        <f t="shared" si="0"/>
        <v>0.75</v>
      </c>
      <c r="D5">
        <f t="shared" ref="D5:D22" si="3">-10000+1050*(1-C5^10)/(1/C5-1)</f>
        <v>-7027.3875713348389</v>
      </c>
      <c r="E5">
        <f t="shared" ref="E5:E18" si="4">B5-A5</f>
        <v>0.5</v>
      </c>
      <c r="G5">
        <f>(J$4*G4-H4*I$4)/(J$4-H4)</f>
        <v>0.95238095238095233</v>
      </c>
      <c r="H5">
        <f>-10000+1050*(1-G5^10)/(1/G5-1)</f>
        <v>-1892.1783243559485</v>
      </c>
      <c r="L5">
        <f>L4-M4/N4</f>
        <v>2.6437576012723358</v>
      </c>
      <c r="M5">
        <f>-10000+1050*(1-L5^10)/(1/L5-1)</f>
        <v>28158482.802334595</v>
      </c>
      <c r="N5">
        <f>1050*((1-L5^10)/(1-L5)-10*L5^10)/(1-L5)</f>
        <v>100071608.44451413</v>
      </c>
    </row>
    <row r="6" spans="1:14" x14ac:dyDescent="0.35">
      <c r="A6">
        <f t="shared" si="1"/>
        <v>0.75</v>
      </c>
      <c r="B6">
        <f t="shared" si="2"/>
        <v>1</v>
      </c>
      <c r="C6">
        <f t="shared" si="0"/>
        <v>0.875</v>
      </c>
      <c r="D6">
        <f t="shared" si="3"/>
        <v>-4583.6054848041358</v>
      </c>
      <c r="E6">
        <f t="shared" si="4"/>
        <v>0.25</v>
      </c>
      <c r="G6">
        <f>(J$4*G5-H5*I$4)/(J$4-H5)</f>
        <v>0.99004692770304481</v>
      </c>
      <c r="H6">
        <f>-10000+1050*(1-G6^10)/(1/G6-1)</f>
        <v>-57.964079295572446</v>
      </c>
      <c r="L6">
        <f>L5-M5/N5</f>
        <v>2.3623742674774424</v>
      </c>
      <c r="M6">
        <f t="shared" ref="M6:M17" si="5">-10000+1050*(1-L6^10)/(1/L6-1)</f>
        <v>9844812.6855724789</v>
      </c>
      <c r="N6">
        <f t="shared" ref="N6:N17" si="6">1050*((1-L6^10)/(1-L6)-10*L6^10)/(1-L6)</f>
        <v>38661433.831105575</v>
      </c>
    </row>
    <row r="7" spans="1:14" x14ac:dyDescent="0.35">
      <c r="A7">
        <f t="shared" si="1"/>
        <v>0.875</v>
      </c>
      <c r="B7">
        <f t="shared" si="2"/>
        <v>1</v>
      </c>
      <c r="C7">
        <f t="shared" si="0"/>
        <v>0.9375</v>
      </c>
      <c r="D7">
        <f t="shared" si="3"/>
        <v>-2510.2524820174476</v>
      </c>
      <c r="E7">
        <f t="shared" si="4"/>
        <v>0.125</v>
      </c>
      <c r="G7">
        <f>(J$4*G6-H6*I$4)/(J$4-H6)</f>
        <v>0.99108090227822465</v>
      </c>
      <c r="H7">
        <f t="shared" ref="H7:H10" si="7">-10000+1050*(1-G7^10)/(1/G7-1)</f>
        <v>-1.5386082254372013</v>
      </c>
      <c r="L7">
        <f>L6-M6/N6</f>
        <v>2.1077325816936185</v>
      </c>
      <c r="M7">
        <f t="shared" si="5"/>
        <v>3445205.8091834998</v>
      </c>
      <c r="N7">
        <f t="shared" si="6"/>
        <v>14922608.101763492</v>
      </c>
    </row>
    <row r="8" spans="1:14" x14ac:dyDescent="0.35">
      <c r="A8">
        <f t="shared" si="1"/>
        <v>0.9375</v>
      </c>
      <c r="B8">
        <f t="shared" si="2"/>
        <v>1</v>
      </c>
      <c r="C8">
        <f t="shared" si="0"/>
        <v>0.96875</v>
      </c>
      <c r="D8">
        <f t="shared" si="3"/>
        <v>-1145.6238996777756</v>
      </c>
      <c r="E8">
        <f t="shared" si="4"/>
        <v>6.25E-2</v>
      </c>
      <c r="G8">
        <f>(J$4*G7-H7*I$4)/(J$4-H7)</f>
        <v>0.99110826407429209</v>
      </c>
      <c r="H8">
        <f t="shared" si="7"/>
        <v>-4.067693433171371E-2</v>
      </c>
      <c r="L8">
        <f>L7-M7/N7</f>
        <v>1.8768610218637816</v>
      </c>
      <c r="M8">
        <f t="shared" si="5"/>
        <v>1206775.2663570503</v>
      </c>
      <c r="N8">
        <f t="shared" si="6"/>
        <v>5755662.3163010459</v>
      </c>
    </row>
    <row r="9" spans="1:14" x14ac:dyDescent="0.35">
      <c r="A9">
        <f t="shared" si="1"/>
        <v>0.96875</v>
      </c>
      <c r="B9">
        <f t="shared" si="2"/>
        <v>1</v>
      </c>
      <c r="C9">
        <f t="shared" si="0"/>
        <v>0.984375</v>
      </c>
      <c r="D9">
        <f t="shared" si="3"/>
        <v>-361.33971188960459</v>
      </c>
      <c r="E9">
        <f t="shared" si="4"/>
        <v>3.125E-2</v>
      </c>
      <c r="G9">
        <f t="shared" ref="G9:G11" si="8">(J$4*G8-H8*I$4)/(J$4-H8)</f>
        <v>0.99110898739256403</v>
      </c>
      <c r="H9">
        <f t="shared" si="7"/>
        <v>-1.0752810976555338E-3</v>
      </c>
      <c r="L9">
        <f>L8-M8/N8</f>
        <v>1.6671935326958971</v>
      </c>
      <c r="M9">
        <f t="shared" si="5"/>
        <v>422671.22236740938</v>
      </c>
      <c r="N9">
        <f t="shared" si="6"/>
        <v>2221970.8657340538</v>
      </c>
    </row>
    <row r="10" spans="1:14" x14ac:dyDescent="0.35">
      <c r="A10">
        <f t="shared" si="1"/>
        <v>0.984375</v>
      </c>
      <c r="B10">
        <f t="shared" si="2"/>
        <v>1</v>
      </c>
      <c r="C10">
        <f t="shared" si="0"/>
        <v>0.9921875</v>
      </c>
      <c r="D10">
        <f t="shared" si="3"/>
        <v>59.23903484355651</v>
      </c>
      <c r="E10">
        <f t="shared" si="4"/>
        <v>1.5625E-2</v>
      </c>
      <c r="G10">
        <f t="shared" si="8"/>
        <v>0.99110900651319844</v>
      </c>
      <c r="H10">
        <f t="shared" si="7"/>
        <v>-2.8424772608559579E-5</v>
      </c>
      <c r="L10">
        <f>L9-M9/N9</f>
        <v>1.4769699663631428</v>
      </c>
      <c r="M10">
        <f t="shared" si="5"/>
        <v>147363.77720931312</v>
      </c>
      <c r="N10">
        <f t="shared" si="6"/>
        <v>864085.1850638988</v>
      </c>
    </row>
    <row r="11" spans="1:14" x14ac:dyDescent="0.35">
      <c r="A11">
        <f>A10</f>
        <v>0.984375</v>
      </c>
      <c r="B11">
        <f>C10</f>
        <v>0.9921875</v>
      </c>
      <c r="C11">
        <f t="shared" si="0"/>
        <v>0.98828125</v>
      </c>
      <c r="D11">
        <f t="shared" si="3"/>
        <v>-153.51413458910065</v>
      </c>
      <c r="E11">
        <f t="shared" si="4"/>
        <v>7.8125E-3</v>
      </c>
      <c r="G11">
        <f t="shared" si="8"/>
        <v>0.99110900701864735</v>
      </c>
      <c r="L11">
        <f>L10-M10/N10</f>
        <v>1.3064268535351922</v>
      </c>
      <c r="M11">
        <f t="shared" si="5"/>
        <v>50356.772387788333</v>
      </c>
      <c r="N11">
        <f t="shared" si="6"/>
        <v>345495.08592660789</v>
      </c>
    </row>
    <row r="12" spans="1:14" x14ac:dyDescent="0.35">
      <c r="A12">
        <f>C11</f>
        <v>0.98828125</v>
      </c>
      <c r="B12">
        <f>B11</f>
        <v>0.9921875</v>
      </c>
      <c r="C12">
        <f t="shared" si="0"/>
        <v>0.990234375</v>
      </c>
      <c r="D12">
        <f t="shared" si="3"/>
        <v>-47.7607703180729</v>
      </c>
      <c r="E12">
        <f t="shared" si="4"/>
        <v>3.90625E-3</v>
      </c>
      <c r="L12">
        <f>L11-M11/N11</f>
        <v>1.1606743538933146</v>
      </c>
      <c r="M12">
        <f t="shared" si="5"/>
        <v>16070.617560914969</v>
      </c>
      <c r="N12">
        <f t="shared" si="6"/>
        <v>150169.81656334593</v>
      </c>
    </row>
    <row r="13" spans="1:14" x14ac:dyDescent="0.35">
      <c r="A13">
        <f>C12</f>
        <v>0.990234375</v>
      </c>
      <c r="B13">
        <f>B12</f>
        <v>0.9921875</v>
      </c>
      <c r="C13">
        <f t="shared" si="0"/>
        <v>0.9912109375</v>
      </c>
      <c r="D13">
        <f t="shared" si="3"/>
        <v>5.5824094440395129</v>
      </c>
      <c r="E13">
        <f t="shared" si="4"/>
        <v>1.953125E-3</v>
      </c>
      <c r="L13">
        <f>L12-M12/N12</f>
        <v>1.0536580577514336</v>
      </c>
      <c r="M13">
        <f t="shared" si="5"/>
        <v>4155.348963193077</v>
      </c>
      <c r="N13">
        <f t="shared" si="6"/>
        <v>79656.268566093408</v>
      </c>
    </row>
    <row r="14" spans="1:14" x14ac:dyDescent="0.35">
      <c r="A14">
        <f>A13</f>
        <v>0.990234375</v>
      </c>
      <c r="B14">
        <f>C13</f>
        <v>0.9912109375</v>
      </c>
      <c r="C14">
        <f t="shared" si="0"/>
        <v>0.99072265625</v>
      </c>
      <c r="D14">
        <f t="shared" si="3"/>
        <v>-21.128246033940741</v>
      </c>
      <c r="E14">
        <f t="shared" si="4"/>
        <v>9.765625E-4</v>
      </c>
      <c r="L14">
        <f>L13-M13/N13</f>
        <v>1.0014920570336716</v>
      </c>
      <c r="M14">
        <f t="shared" si="5"/>
        <v>586.55314213423117</v>
      </c>
      <c r="N14">
        <f t="shared" si="6"/>
        <v>58269.318390028653</v>
      </c>
    </row>
    <row r="15" spans="1:14" x14ac:dyDescent="0.35">
      <c r="A15">
        <f>C14</f>
        <v>0.99072265625</v>
      </c>
      <c r="B15">
        <f>B14</f>
        <v>0.9912109375</v>
      </c>
      <c r="C15">
        <f t="shared" si="0"/>
        <v>0.990966796875</v>
      </c>
      <c r="D15">
        <f t="shared" si="3"/>
        <v>-7.7826990579305857</v>
      </c>
      <c r="E15">
        <f t="shared" si="4"/>
        <v>4.8828125E-4</v>
      </c>
      <c r="L15">
        <f>L14-M14/N14</f>
        <v>0.99142581362563809</v>
      </c>
      <c r="M15">
        <f t="shared" si="5"/>
        <v>17.361685012334419</v>
      </c>
      <c r="N15">
        <f t="shared" si="6"/>
        <v>54854.254892356184</v>
      </c>
    </row>
    <row r="16" spans="1:14" x14ac:dyDescent="0.35">
      <c r="A16">
        <f>C15</f>
        <v>0.990966796875</v>
      </c>
      <c r="B16">
        <f>B15</f>
        <v>0.9912109375</v>
      </c>
      <c r="C16">
        <f t="shared" si="0"/>
        <v>0.9910888671875</v>
      </c>
      <c r="D16">
        <f t="shared" si="3"/>
        <v>-1.1025917954066244</v>
      </c>
      <c r="E16">
        <f t="shared" si="4"/>
        <v>2.44140625E-4</v>
      </c>
      <c r="L16">
        <f>L15-M15/N15</f>
        <v>0.99110930791343022</v>
      </c>
      <c r="M16">
        <f t="shared" si="5"/>
        <v>1.6473281259095529E-2</v>
      </c>
      <c r="N16">
        <f t="shared" si="6"/>
        <v>54750.193257005725</v>
      </c>
    </row>
    <row r="17" spans="1:14" x14ac:dyDescent="0.35">
      <c r="A17">
        <f>C16</f>
        <v>0.9910888671875</v>
      </c>
      <c r="B17">
        <f>B16</f>
        <v>0.9912109375</v>
      </c>
      <c r="C17">
        <f t="shared" si="0"/>
        <v>0.99114990234375</v>
      </c>
      <c r="D17">
        <f t="shared" si="3"/>
        <v>2.2392968524382013</v>
      </c>
      <c r="E17">
        <f t="shared" si="4"/>
        <v>1.220703125E-4</v>
      </c>
      <c r="L17">
        <f>L16-M16/N16</f>
        <v>0.99110900703264282</v>
      </c>
      <c r="M17" s="1">
        <f t="shared" si="5"/>
        <v>1.495209289714694E-8</v>
      </c>
      <c r="N17" s="1">
        <f t="shared" si="6"/>
        <v>54750.094426891323</v>
      </c>
    </row>
    <row r="18" spans="1:14" x14ac:dyDescent="0.35">
      <c r="A18">
        <f>A17</f>
        <v>0.9910888671875</v>
      </c>
      <c r="B18">
        <f>C17</f>
        <v>0.99114990234375</v>
      </c>
      <c r="C18">
        <f t="shared" si="0"/>
        <v>0.991119384765625</v>
      </c>
      <c r="D18">
        <f t="shared" si="3"/>
        <v>0.56819956350409484</v>
      </c>
      <c r="E18">
        <f t="shared" si="4"/>
        <v>6.103515625E-5</v>
      </c>
      <c r="L18">
        <f>L17-M17/N17</f>
        <v>0.9911090070323697</v>
      </c>
      <c r="M18" s="1"/>
      <c r="N18" s="1"/>
    </row>
    <row r="19" spans="1:14" x14ac:dyDescent="0.35">
      <c r="A19">
        <f>A18</f>
        <v>0.9910888671875</v>
      </c>
      <c r="B19">
        <f>C18</f>
        <v>0.991119384765625</v>
      </c>
      <c r="C19">
        <f t="shared" si="0"/>
        <v>0.9911041259765625</v>
      </c>
      <c r="D19">
        <f t="shared" si="3"/>
        <v>-0.26723435362328019</v>
      </c>
      <c r="E19">
        <f t="shared" ref="E19" si="9">B19-A19</f>
        <v>3.0517578125E-5</v>
      </c>
      <c r="L19" s="1"/>
      <c r="M19" s="1"/>
      <c r="N19" s="1"/>
    </row>
    <row r="20" spans="1:14" x14ac:dyDescent="0.35">
      <c r="A20">
        <f>C19</f>
        <v>0.9911041259765625</v>
      </c>
      <c r="B20">
        <f>B19</f>
        <v>0.991119384765625</v>
      </c>
      <c r="C20">
        <f t="shared" si="0"/>
        <v>0.99111175537109375</v>
      </c>
      <c r="D20">
        <f t="shared" si="3"/>
        <v>0.15047304517793236</v>
      </c>
      <c r="E20">
        <f t="shared" ref="E20" si="10">B20-A20</f>
        <v>1.52587890625E-5</v>
      </c>
      <c r="L20" s="1"/>
      <c r="M20" s="1"/>
      <c r="N20" s="1"/>
    </row>
    <row r="21" spans="1:14" x14ac:dyDescent="0.35">
      <c r="A21">
        <f>A20</f>
        <v>0.9911041259765625</v>
      </c>
      <c r="B21">
        <f>C20</f>
        <v>0.99111175537109375</v>
      </c>
      <c r="C21">
        <f t="shared" si="0"/>
        <v>0.99110794067382813</v>
      </c>
      <c r="D21">
        <f t="shared" si="3"/>
        <v>-5.8383044211950619E-2</v>
      </c>
      <c r="E21">
        <f t="shared" ref="E21" si="11">B21-A21</f>
        <v>7.62939453125E-6</v>
      </c>
      <c r="L21" s="1"/>
      <c r="M21" s="1"/>
      <c r="N21" s="1"/>
    </row>
    <row r="22" spans="1:14" x14ac:dyDescent="0.35">
      <c r="A22">
        <f>C21</f>
        <v>0.99110794067382813</v>
      </c>
      <c r="B22">
        <f>B21</f>
        <v>0.99111175537109375</v>
      </c>
      <c r="C22">
        <f t="shared" si="0"/>
        <v>0.99110984802246094</v>
      </c>
      <c r="D22">
        <f t="shared" si="3"/>
        <v>4.6044403030464309E-2</v>
      </c>
      <c r="E22">
        <f t="shared" ref="E22:E23" si="12">B22-A22</f>
        <v>3.814697265625E-6</v>
      </c>
      <c r="L22" s="1"/>
      <c r="M22" s="1"/>
      <c r="N22" s="1"/>
    </row>
    <row r="23" spans="1:14" x14ac:dyDescent="0.35">
      <c r="A23">
        <f>A22</f>
        <v>0.99110794067382813</v>
      </c>
      <c r="B23">
        <f>C22</f>
        <v>0.99110984802246094</v>
      </c>
      <c r="C23">
        <f t="shared" si="0"/>
        <v>0.99110889434814453</v>
      </c>
      <c r="E23">
        <f t="shared" si="12"/>
        <v>1.9073486328125E-6</v>
      </c>
    </row>
    <row r="26" spans="1:14" x14ac:dyDescent="0.35">
      <c r="C26" t="s">
        <v>3</v>
      </c>
      <c r="D26" t="s">
        <v>4</v>
      </c>
      <c r="E26" t="s">
        <v>5</v>
      </c>
      <c r="G26" t="s">
        <v>3</v>
      </c>
      <c r="H26" t="s">
        <v>4</v>
      </c>
      <c r="I26" t="s">
        <v>5</v>
      </c>
      <c r="L26" t="s">
        <v>3</v>
      </c>
      <c r="M26" t="s">
        <v>4</v>
      </c>
      <c r="N26" t="s">
        <v>5</v>
      </c>
    </row>
    <row r="27" spans="1:14" x14ac:dyDescent="0.35">
      <c r="C27">
        <f>C23</f>
        <v>0.99110889434814453</v>
      </c>
      <c r="D27">
        <f>C27^12</f>
        <v>0.89837256945054544</v>
      </c>
      <c r="E27">
        <f>100*(1/D27-1)</f>
        <v>11.312392431083573</v>
      </c>
      <c r="G27">
        <f>G11</f>
        <v>0.99110900701864735</v>
      </c>
      <c r="H27">
        <f>G27^12</f>
        <v>0.89837379498876413</v>
      </c>
      <c r="I27">
        <f>100*(1/H27-1)</f>
        <v>11.312240581606336</v>
      </c>
      <c r="L27">
        <f>L18</f>
        <v>0.9911090070323697</v>
      </c>
      <c r="M27">
        <f>L27^12</f>
        <v>0.89837379513802462</v>
      </c>
      <c r="N27">
        <f>100*(1/M27-1)</f>
        <v>11.312240563112329</v>
      </c>
    </row>
    <row r="30" spans="1:14" x14ac:dyDescent="0.35">
      <c r="A30" t="s">
        <v>12</v>
      </c>
      <c r="G30" t="s">
        <v>14</v>
      </c>
      <c r="L30" t="s">
        <v>13</v>
      </c>
    </row>
    <row r="32" spans="1:14" x14ac:dyDescent="0.35">
      <c r="A32" t="s">
        <v>0</v>
      </c>
      <c r="B32" t="s">
        <v>1</v>
      </c>
      <c r="C32" t="s">
        <v>7</v>
      </c>
      <c r="D32" t="s">
        <v>8</v>
      </c>
      <c r="E32" t="s">
        <v>2</v>
      </c>
      <c r="G32" t="s">
        <v>9</v>
      </c>
      <c r="H32" t="s">
        <v>10</v>
      </c>
      <c r="I32" t="s">
        <v>1</v>
      </c>
      <c r="J32" t="s">
        <v>15</v>
      </c>
      <c r="L32" t="s">
        <v>9</v>
      </c>
      <c r="M32" t="s">
        <v>10</v>
      </c>
      <c r="N32" t="s">
        <v>11</v>
      </c>
    </row>
    <row r="33" spans="1:14" x14ac:dyDescent="0.35">
      <c r="A33">
        <v>0</v>
      </c>
      <c r="B33">
        <v>1</v>
      </c>
      <c r="C33">
        <f t="shared" ref="C33:C52" si="13">(A33+B33)/2</f>
        <v>0.5</v>
      </c>
      <c r="D33">
        <f>-9950+1052*(1-C33^10)/(1/C33-1)</f>
        <v>-8899.02734375</v>
      </c>
      <c r="E33">
        <f>B33-A33</f>
        <v>1</v>
      </c>
      <c r="G33">
        <v>0</v>
      </c>
      <c r="H33">
        <v>-9950</v>
      </c>
      <c r="I33">
        <v>1</v>
      </c>
      <c r="J33">
        <v>570</v>
      </c>
      <c r="L33">
        <f>0.5</f>
        <v>0.5</v>
      </c>
      <c r="M33">
        <f>-9950+1052*(1-L33^10)/(1/L33-1)</f>
        <v>-8899.02734375</v>
      </c>
      <c r="N33">
        <f>1052*((1-L33^10)/(1-L33)-10*L33^10)/(1-L33)</f>
        <v>4183.34375</v>
      </c>
    </row>
    <row r="34" spans="1:14" x14ac:dyDescent="0.35">
      <c r="A34">
        <f t="shared" ref="A34:A39" si="14">C33</f>
        <v>0.5</v>
      </c>
      <c r="B34">
        <f t="shared" ref="B34:B39" si="15">B33</f>
        <v>1</v>
      </c>
      <c r="C34">
        <f t="shared" si="13"/>
        <v>0.75</v>
      </c>
      <c r="D34">
        <f t="shared" ref="D34:D51" si="16">-9950+1052*(1-C34^10)/(1/C34-1)</f>
        <v>-6971.7254524230957</v>
      </c>
      <c r="E34">
        <f t="shared" ref="E34:E52" si="17">B34-A34</f>
        <v>0.5</v>
      </c>
      <c r="G34">
        <f>(J$4*G33-H33*I$4)/(J$4-H33)</f>
        <v>0.95215311004784686</v>
      </c>
      <c r="H34">
        <f>-9950+1052*(1-G34^10)/(1/G34-1)</f>
        <v>-1836.6374865517928</v>
      </c>
      <c r="L34">
        <f>L33-M33/N33</f>
        <v>2.6272522354277008</v>
      </c>
      <c r="M34">
        <f t="shared" ref="M34:M46" si="18">-9950+1052*(1-L34^10)/(1/L34-1)</f>
        <v>26600524.360054452</v>
      </c>
      <c r="N34">
        <f t="shared" ref="N34:N46" si="19">1052*((1-L34^10)/(1-L34)-10*L34^10)/(1-L34)</f>
        <v>95068419.284704089</v>
      </c>
    </row>
    <row r="35" spans="1:14" x14ac:dyDescent="0.35">
      <c r="A35">
        <f t="shared" si="14"/>
        <v>0.75</v>
      </c>
      <c r="B35">
        <f t="shared" si="15"/>
        <v>1</v>
      </c>
      <c r="C35">
        <f t="shared" si="13"/>
        <v>0.875</v>
      </c>
      <c r="D35">
        <f t="shared" si="16"/>
        <v>-4523.2885428704294</v>
      </c>
      <c r="E35">
        <f t="shared" si="17"/>
        <v>0.25</v>
      </c>
      <c r="G35">
        <f>(J$4*G34-H34*I$4)/(J$4-H34)</f>
        <v>0.98976159326649304</v>
      </c>
      <c r="H35">
        <f t="shared" ref="H35:H41" si="20">-9950+1052*(1-G35^10)/(1/G35-1)</f>
        <v>-4.5659948428055941</v>
      </c>
      <c r="L35">
        <f>L34-M34/N34</f>
        <v>2.3474482315303278</v>
      </c>
      <c r="M35">
        <f t="shared" si="18"/>
        <v>9300580.5454034843</v>
      </c>
      <c r="N35">
        <f t="shared" si="19"/>
        <v>36726638.54792662</v>
      </c>
    </row>
    <row r="36" spans="1:14" x14ac:dyDescent="0.35">
      <c r="A36">
        <f t="shared" si="14"/>
        <v>0.875</v>
      </c>
      <c r="B36">
        <f t="shared" si="15"/>
        <v>1</v>
      </c>
      <c r="C36">
        <f t="shared" si="13"/>
        <v>0.9375</v>
      </c>
      <c r="D36">
        <f t="shared" si="16"/>
        <v>-2445.9862962689094</v>
      </c>
      <c r="E36">
        <f t="shared" si="17"/>
        <v>0.125</v>
      </c>
      <c r="G36">
        <f>(J$4*G35-H35*I$4)/(J$4-H35)</f>
        <v>0.98985424420377688</v>
      </c>
      <c r="H36">
        <f t="shared" si="20"/>
        <v>0.47679859383242729</v>
      </c>
      <c r="L36">
        <f>L35-M35/N35</f>
        <v>2.09421023009258</v>
      </c>
      <c r="M36">
        <f t="shared" si="18"/>
        <v>3254952.9182975967</v>
      </c>
      <c r="N36">
        <f t="shared" si="19"/>
        <v>14174968.887092464</v>
      </c>
    </row>
    <row r="37" spans="1:14" x14ac:dyDescent="0.35">
      <c r="A37">
        <f t="shared" si="14"/>
        <v>0.9375</v>
      </c>
      <c r="B37">
        <f t="shared" si="15"/>
        <v>1</v>
      </c>
      <c r="C37">
        <f t="shared" si="13"/>
        <v>0.96875</v>
      </c>
      <c r="D37">
        <f t="shared" si="16"/>
        <v>-1078.7584213914488</v>
      </c>
      <c r="E37">
        <f t="shared" si="17"/>
        <v>6.25E-2</v>
      </c>
      <c r="G37">
        <f>(J$4*G36-H36*I$4)/(J$4-H36)</f>
        <v>0.98984456000475785</v>
      </c>
      <c r="H37">
        <f t="shared" si="20"/>
        <v>-5.0422945316313417E-2</v>
      </c>
      <c r="L37">
        <f>L36-M36/N36</f>
        <v>1.8645834179123069</v>
      </c>
      <c r="M37">
        <f t="shared" si="18"/>
        <v>1140196.0421035755</v>
      </c>
      <c r="N37">
        <f t="shared" si="19"/>
        <v>5467097.2426344864</v>
      </c>
    </row>
    <row r="38" spans="1:14" x14ac:dyDescent="0.35">
      <c r="A38">
        <f t="shared" si="14"/>
        <v>0.96875</v>
      </c>
      <c r="B38">
        <f t="shared" si="15"/>
        <v>1</v>
      </c>
      <c r="C38">
        <f t="shared" si="13"/>
        <v>0.984375</v>
      </c>
      <c r="D38">
        <f t="shared" si="16"/>
        <v>-292.9803589598705</v>
      </c>
      <c r="E38">
        <f t="shared" si="17"/>
        <v>3.125E-2</v>
      </c>
      <c r="G38">
        <f t="shared" ref="G38:G42" si="21">(J$4*G37-H37*I$4)/(J$4-H37)</f>
        <v>0.98984558403587952</v>
      </c>
      <c r="H38">
        <f t="shared" si="20"/>
        <v>5.3253139813023154E-3</v>
      </c>
      <c r="L38">
        <f>L37-M37/N37</f>
        <v>1.6560273978708309</v>
      </c>
      <c r="M38">
        <f t="shared" si="18"/>
        <v>399336.77185879322</v>
      </c>
      <c r="N38">
        <f t="shared" si="19"/>
        <v>2110796.5564971692</v>
      </c>
    </row>
    <row r="39" spans="1:14" x14ac:dyDescent="0.35">
      <c r="A39">
        <f t="shared" si="14"/>
        <v>0.984375</v>
      </c>
      <c r="B39">
        <f t="shared" si="15"/>
        <v>1</v>
      </c>
      <c r="C39">
        <f t="shared" si="13"/>
        <v>0.9921875</v>
      </c>
      <c r="D39">
        <f t="shared" si="16"/>
        <v>128.39949014802005</v>
      </c>
      <c r="E39">
        <f t="shared" si="17"/>
        <v>1.5625E-2</v>
      </c>
      <c r="G39">
        <f t="shared" si="21"/>
        <v>0.98984547588382099</v>
      </c>
      <c r="H39">
        <f t="shared" si="20"/>
        <v>-5.6250084526254795E-4</v>
      </c>
      <c r="L39">
        <f>L38-M38/N38</f>
        <v>1.4668396854740067</v>
      </c>
      <c r="M39">
        <f t="shared" si="18"/>
        <v>139169.87717692583</v>
      </c>
      <c r="N39">
        <f t="shared" si="19"/>
        <v>821377.49618962745</v>
      </c>
    </row>
    <row r="40" spans="1:14" x14ac:dyDescent="0.35">
      <c r="A40">
        <f>A39</f>
        <v>0.984375</v>
      </c>
      <c r="B40">
        <f>C39</f>
        <v>0.9921875</v>
      </c>
      <c r="C40">
        <f t="shared" si="13"/>
        <v>0.98828125</v>
      </c>
      <c r="D40">
        <f t="shared" si="16"/>
        <v>-84.758923416888138</v>
      </c>
      <c r="E40">
        <f t="shared" si="17"/>
        <v>7.8125E-3</v>
      </c>
      <c r="G40">
        <f t="shared" si="21"/>
        <v>0.98984548730766497</v>
      </c>
      <c r="H40">
        <f t="shared" si="20"/>
        <v>5.9414885981823318E-5</v>
      </c>
      <c r="L40">
        <f>L39-M39/N39</f>
        <v>1.2974049519653152</v>
      </c>
      <c r="M40">
        <f t="shared" si="18"/>
        <v>47476.000988671782</v>
      </c>
      <c r="N40">
        <f t="shared" si="19"/>
        <v>329166.6105875377</v>
      </c>
    </row>
    <row r="41" spans="1:14" x14ac:dyDescent="0.35">
      <c r="A41">
        <f>C40</f>
        <v>0.98828125</v>
      </c>
      <c r="B41">
        <f>B40</f>
        <v>0.9921875</v>
      </c>
      <c r="C41">
        <f t="shared" si="13"/>
        <v>0.990234375</v>
      </c>
      <c r="D41">
        <f t="shared" si="16"/>
        <v>21.195875833702303</v>
      </c>
      <c r="E41">
        <f t="shared" si="17"/>
        <v>3.90625E-3</v>
      </c>
      <c r="G41">
        <f t="shared" si="21"/>
        <v>0.98984548610100642</v>
      </c>
      <c r="H41">
        <f t="shared" si="20"/>
        <v>-6.2756425904808566E-6</v>
      </c>
      <c r="L41">
        <f>L40-M40/N40</f>
        <v>1.1531740383136218</v>
      </c>
      <c r="M41">
        <f t="shared" si="18"/>
        <v>15066.233866199393</v>
      </c>
      <c r="N41">
        <f t="shared" si="19"/>
        <v>143988.12226540747</v>
      </c>
    </row>
    <row r="42" spans="1:14" x14ac:dyDescent="0.35">
      <c r="A42">
        <f>A41</f>
        <v>0.98828125</v>
      </c>
      <c r="B42">
        <f>C41</f>
        <v>0.990234375</v>
      </c>
      <c r="C42">
        <f t="shared" si="13"/>
        <v>0.9892578125</v>
      </c>
      <c r="D42">
        <f t="shared" si="16"/>
        <v>-31.936708744373391</v>
      </c>
      <c r="E42">
        <f t="shared" si="17"/>
        <v>1.953125E-3</v>
      </c>
      <c r="G42">
        <f t="shared" si="21"/>
        <v>0.98984548622845858</v>
      </c>
      <c r="L42">
        <f>L41-M41/N41</f>
        <v>1.0485387834803903</v>
      </c>
      <c r="M42">
        <f t="shared" si="18"/>
        <v>3829.9447921250867</v>
      </c>
      <c r="N42">
        <f t="shared" si="19"/>
        <v>77400.854508515215</v>
      </c>
    </row>
    <row r="43" spans="1:14" x14ac:dyDescent="0.35">
      <c r="A43">
        <f>C42</f>
        <v>0.9892578125</v>
      </c>
      <c r="B43">
        <f>B42</f>
        <v>0.990234375</v>
      </c>
      <c r="C43">
        <f t="shared" si="13"/>
        <v>0.98974609375</v>
      </c>
      <c r="D43">
        <f t="shared" si="16"/>
        <v>-5.4093269158802286</v>
      </c>
      <c r="E43">
        <f t="shared" si="17"/>
        <v>9.765625E-4</v>
      </c>
      <c r="L43">
        <f>L42-M42/N42</f>
        <v>0.99905683891473007</v>
      </c>
      <c r="M43">
        <f t="shared" si="18"/>
        <v>515.58281730607268</v>
      </c>
      <c r="N43">
        <f t="shared" si="19"/>
        <v>57533.497020174298</v>
      </c>
    </row>
    <row r="44" spans="1:14" x14ac:dyDescent="0.35">
      <c r="A44">
        <f>C43</f>
        <v>0.98974609375</v>
      </c>
      <c r="B44">
        <f>B43</f>
        <v>0.990234375</v>
      </c>
      <c r="C44">
        <f t="shared" si="13"/>
        <v>0.989990234375</v>
      </c>
      <c r="D44">
        <f t="shared" si="16"/>
        <v>7.8835325317122624</v>
      </c>
      <c r="E44">
        <f t="shared" si="17"/>
        <v>4.8828125E-4</v>
      </c>
      <c r="L44">
        <f>L43-M43/N43</f>
        <v>0.99009540176924804</v>
      </c>
      <c r="M44">
        <f t="shared" si="18"/>
        <v>13.615642244485571</v>
      </c>
      <c r="N44">
        <f t="shared" si="19"/>
        <v>54521.824182097189</v>
      </c>
    </row>
    <row r="45" spans="1:14" x14ac:dyDescent="0.35">
      <c r="A45">
        <f>A44</f>
        <v>0.98974609375</v>
      </c>
      <c r="B45">
        <f>C44</f>
        <v>0.989990234375</v>
      </c>
      <c r="C45">
        <f t="shared" si="13"/>
        <v>0.9898681640625</v>
      </c>
      <c r="D45">
        <f t="shared" si="16"/>
        <v>1.2346691165839729</v>
      </c>
      <c r="E45">
        <f t="shared" si="17"/>
        <v>2.44140625E-4</v>
      </c>
      <c r="L45">
        <f>L44-M44/N44</f>
        <v>0.98984567347330898</v>
      </c>
      <c r="M45">
        <f t="shared" si="18"/>
        <v>1.0194304526521591E-2</v>
      </c>
      <c r="N45">
        <f t="shared" si="19"/>
        <v>54440.201480397642</v>
      </c>
    </row>
    <row r="46" spans="1:14" x14ac:dyDescent="0.35">
      <c r="A46">
        <f>A45</f>
        <v>0.98974609375</v>
      </c>
      <c r="B46">
        <f>C45</f>
        <v>0.9898681640625</v>
      </c>
      <c r="C46">
        <f t="shared" si="13"/>
        <v>0.98980712890625</v>
      </c>
      <c r="D46">
        <f t="shared" si="16"/>
        <v>-2.0879370986313006</v>
      </c>
      <c r="E46">
        <f t="shared" si="17"/>
        <v>1.220703125E-4</v>
      </c>
      <c r="L46">
        <f>L45-M45/N45</f>
        <v>0.98984548621638768</v>
      </c>
      <c r="M46">
        <f t="shared" si="18"/>
        <v>5.6770659284666181E-9</v>
      </c>
      <c r="N46">
        <f t="shared" si="19"/>
        <v>54440.140322274434</v>
      </c>
    </row>
    <row r="47" spans="1:14" x14ac:dyDescent="0.35">
      <c r="A47">
        <f>C46</f>
        <v>0.98980712890625</v>
      </c>
      <c r="B47">
        <f>B46</f>
        <v>0.9898681640625</v>
      </c>
      <c r="C47">
        <f t="shared" si="13"/>
        <v>0.989837646484375</v>
      </c>
      <c r="D47">
        <f t="shared" si="16"/>
        <v>-0.42678606868867064</v>
      </c>
      <c r="E47">
        <f t="shared" si="17"/>
        <v>6.103515625E-5</v>
      </c>
      <c r="L47">
        <f>L46-M46/N46</f>
        <v>0.98984548621628343</v>
      </c>
      <c r="M47" s="1"/>
      <c r="N47" s="1"/>
    </row>
    <row r="48" spans="1:14" x14ac:dyDescent="0.35">
      <c r="A48">
        <f>C47</f>
        <v>0.989837646484375</v>
      </c>
      <c r="B48">
        <f>B47</f>
        <v>0.9898681640625</v>
      </c>
      <c r="C48">
        <f t="shared" si="13"/>
        <v>0.9898529052734375</v>
      </c>
      <c r="D48">
        <f t="shared" si="16"/>
        <v>0.40390350104098616</v>
      </c>
      <c r="E48">
        <f t="shared" si="17"/>
        <v>3.0517578125E-5</v>
      </c>
      <c r="L48" s="1"/>
      <c r="M48" s="1"/>
      <c r="N48" s="1"/>
    </row>
    <row r="49" spans="1:14" x14ac:dyDescent="0.35">
      <c r="A49">
        <f>A48</f>
        <v>0.989837646484375</v>
      </c>
      <c r="B49">
        <f>C48</f>
        <v>0.9898529052734375</v>
      </c>
      <c r="C49">
        <f t="shared" si="13"/>
        <v>0.98984527587890625</v>
      </c>
      <c r="D49">
        <f t="shared" si="16"/>
        <v>-1.1450789117589011E-2</v>
      </c>
      <c r="E49">
        <f t="shared" si="17"/>
        <v>1.52587890625E-5</v>
      </c>
      <c r="L49" s="1"/>
      <c r="M49" s="1"/>
      <c r="N49" s="1"/>
    </row>
    <row r="50" spans="1:14" x14ac:dyDescent="0.35">
      <c r="A50">
        <f>C49</f>
        <v>0.98984527587890625</v>
      </c>
      <c r="B50">
        <f>B49</f>
        <v>0.9898529052734375</v>
      </c>
      <c r="C50">
        <f t="shared" si="13"/>
        <v>0.98984909057617188</v>
      </c>
      <c r="D50">
        <f t="shared" si="16"/>
        <v>0.19622397957755311</v>
      </c>
      <c r="E50">
        <f t="shared" si="17"/>
        <v>7.62939453125E-6</v>
      </c>
      <c r="L50" s="1"/>
      <c r="M50" s="1"/>
      <c r="N50" s="1"/>
    </row>
    <row r="51" spans="1:14" x14ac:dyDescent="0.35">
      <c r="A51">
        <f>A50</f>
        <v>0.98984527587890625</v>
      </c>
      <c r="B51">
        <f>C50</f>
        <v>0.98984909057617188</v>
      </c>
      <c r="C51">
        <f t="shared" si="13"/>
        <v>0.98984718322753906</v>
      </c>
      <c r="D51">
        <f t="shared" si="16"/>
        <v>9.2386001169870724E-2</v>
      </c>
      <c r="E51">
        <f t="shared" si="17"/>
        <v>3.814697265625E-6</v>
      </c>
      <c r="L51" s="1"/>
      <c r="M51" s="1"/>
      <c r="N51" s="1"/>
    </row>
    <row r="52" spans="1:14" x14ac:dyDescent="0.35">
      <c r="A52">
        <f>A51</f>
        <v>0.98984527587890625</v>
      </c>
      <c r="B52">
        <f>C51</f>
        <v>0.98984718322753906</v>
      </c>
      <c r="C52">
        <f t="shared" si="13"/>
        <v>0.98984622955322266</v>
      </c>
      <c r="E52">
        <f t="shared" si="17"/>
        <v>1.9073486328125E-6</v>
      </c>
    </row>
    <row r="55" spans="1:14" x14ac:dyDescent="0.35">
      <c r="C55" t="s">
        <v>3</v>
      </c>
      <c r="D55" t="s">
        <v>4</v>
      </c>
      <c r="E55" t="s">
        <v>6</v>
      </c>
      <c r="G55" t="s">
        <v>3</v>
      </c>
      <c r="H55" t="s">
        <v>4</v>
      </c>
      <c r="I55" t="s">
        <v>6</v>
      </c>
      <c r="L55" t="s">
        <v>3</v>
      </c>
      <c r="M55" t="s">
        <v>4</v>
      </c>
      <c r="N55" t="s">
        <v>6</v>
      </c>
    </row>
    <row r="56" spans="1:14" x14ac:dyDescent="0.35">
      <c r="C56">
        <f>C52</f>
        <v>0.98984622955322266</v>
      </c>
      <c r="D56">
        <f>C56^12</f>
        <v>0.88473416359760637</v>
      </c>
      <c r="E56">
        <f>100*(1/D56-1)</f>
        <v>13.028301736838843</v>
      </c>
      <c r="G56">
        <f>G42</f>
        <v>0.98984548622845858</v>
      </c>
      <c r="H56">
        <f>G56^12</f>
        <v>0.88472619093990368</v>
      </c>
      <c r="I56">
        <f>100*(1/H56-1)</f>
        <v>13.029320284689794</v>
      </c>
      <c r="L56">
        <f>L47</f>
        <v>0.98984548621628343</v>
      </c>
      <c r="M56">
        <f>L56^12</f>
        <v>0.88472619080931747</v>
      </c>
      <c r="N56">
        <f>100*(1/M56-1)</f>
        <v>13.029320301373005</v>
      </c>
    </row>
    <row r="59" spans="1:14" x14ac:dyDescent="0.35">
      <c r="A59" t="s">
        <v>12</v>
      </c>
      <c r="G59" t="s">
        <v>14</v>
      </c>
      <c r="L59" t="s">
        <v>13</v>
      </c>
    </row>
    <row r="61" spans="1:14" x14ac:dyDescent="0.35">
      <c r="A61" t="s">
        <v>0</v>
      </c>
      <c r="B61" t="s">
        <v>1</v>
      </c>
      <c r="C61" t="s">
        <v>7</v>
      </c>
      <c r="D61" t="s">
        <v>8</v>
      </c>
      <c r="E61" t="s">
        <v>2</v>
      </c>
      <c r="G61" t="s">
        <v>9</v>
      </c>
      <c r="H61" t="s">
        <v>10</v>
      </c>
      <c r="I61" t="s">
        <v>1</v>
      </c>
      <c r="J61" t="s">
        <v>15</v>
      </c>
      <c r="L61" t="s">
        <v>9</v>
      </c>
      <c r="M61" t="s">
        <v>10</v>
      </c>
      <c r="N61" t="s">
        <v>11</v>
      </c>
    </row>
    <row r="62" spans="1:14" x14ac:dyDescent="0.35">
      <c r="A62">
        <v>0.98</v>
      </c>
      <c r="B62">
        <v>1</v>
      </c>
      <c r="C62">
        <f>(A62+B62)/2</f>
        <v>0.99</v>
      </c>
      <c r="D62">
        <f>-10000+1050*(1-C62^10)/(1/C62-1)</f>
        <v>-60.516697165270671</v>
      </c>
      <c r="E62">
        <f>B62-A62</f>
        <v>2.0000000000000018E-2</v>
      </c>
      <c r="G62">
        <v>0.98</v>
      </c>
      <c r="H62">
        <f>-10000+1050*(1-G62^10)/(1/G62-1)</f>
        <v>-588.39591436428236</v>
      </c>
      <c r="I62">
        <v>1</v>
      </c>
      <c r="J62">
        <v>500</v>
      </c>
      <c r="L62">
        <v>0.98</v>
      </c>
      <c r="M62">
        <f>-10000+1050*(1-L62^10)/(1/L62-1)</f>
        <v>-588.39591436428236</v>
      </c>
      <c r="N62">
        <f>1050*((1-L62^10)/(1-L62)-10*L62^10)/(1-L62)</f>
        <v>51220.658304227778</v>
      </c>
    </row>
    <row r="63" spans="1:14" x14ac:dyDescent="0.35">
      <c r="A63">
        <f t="shared" ref="A63:A68" si="22">C62</f>
        <v>0.99</v>
      </c>
      <c r="B63">
        <f t="shared" ref="B63:B68" si="23">B62</f>
        <v>1</v>
      </c>
      <c r="C63">
        <f t="shared" ref="C63:C76" si="24">(A63+B63)/2</f>
        <v>0.995</v>
      </c>
      <c r="D63">
        <f t="shared" ref="D63:D75" si="25">-10000+1050*(1-C63^10)/(1/C63-1)</f>
        <v>215.53823917712725</v>
      </c>
      <c r="E63">
        <f t="shared" ref="E63:E76" si="26">B63-A63</f>
        <v>1.0000000000000009E-2</v>
      </c>
      <c r="G63">
        <f>(J$4*G62-H62*I$4)/(J$4-H62)</f>
        <v>0.99081216690725926</v>
      </c>
      <c r="H63">
        <f>-10000+1050*(1-G63^10)/(1/G63-1)</f>
        <v>-16.237562127345882</v>
      </c>
      <c r="L63">
        <f>L62-M62/N62</f>
        <v>0.99148747270816928</v>
      </c>
      <c r="M63">
        <f>-10000+1050*(1-L63^10)/(1/L63-1)</f>
        <v>20.744573705249422</v>
      </c>
      <c r="N63">
        <f>1050*((1-L63^10)/(1-L63)-10*L63^10)/(1-L63)</f>
        <v>54874.550426481037</v>
      </c>
    </row>
    <row r="64" spans="1:14" x14ac:dyDescent="0.35">
      <c r="A64">
        <f>A63</f>
        <v>0.99</v>
      </c>
      <c r="B64">
        <f>C63</f>
        <v>0.995</v>
      </c>
      <c r="C64">
        <f t="shared" si="24"/>
        <v>0.99249999999999994</v>
      </c>
      <c r="D64">
        <f t="shared" si="25"/>
        <v>76.47565624908566</v>
      </c>
      <c r="E64">
        <f t="shared" si="26"/>
        <v>5.0000000000000044E-3</v>
      </c>
      <c r="G64">
        <f>(J$4*G63-H63*I$4)/(J$4-H63)</f>
        <v>0.99110115790985942</v>
      </c>
      <c r="H64">
        <f>-10000+1050*(1-G64^10)/(1/G64-1)</f>
        <v>-0.42973008052285877</v>
      </c>
      <c r="L64">
        <f>L63-M63/N63</f>
        <v>0.99110943637722859</v>
      </c>
      <c r="M64">
        <f t="shared" ref="M64:M75" si="27">-10000+1050*(1-L64^10)/(1/L64-1)</f>
        <v>2.3506701721998979E-2</v>
      </c>
      <c r="N64">
        <f t="shared" ref="N64:N75" si="28">1050*((1-L64^10)/(1-L64)-10*L64^10)/(1-L64)</f>
        <v>54750.235453481357</v>
      </c>
    </row>
    <row r="65" spans="1:14" x14ac:dyDescent="0.35">
      <c r="A65">
        <f>A64</f>
        <v>0.99</v>
      </c>
      <c r="B65">
        <f>C64</f>
        <v>0.99249999999999994</v>
      </c>
      <c r="C65">
        <f t="shared" si="24"/>
        <v>0.99124999999999996</v>
      </c>
      <c r="D65">
        <f t="shared" si="25"/>
        <v>7.7226440360846027</v>
      </c>
      <c r="E65">
        <f t="shared" si="26"/>
        <v>2.4999999999999467E-3</v>
      </c>
      <c r="G65">
        <f>(J$4*G64-H64*I$4)/(J$4-H64)</f>
        <v>0.99110879954243658</v>
      </c>
      <c r="H65">
        <f t="shared" ref="H65:H68" si="29">-10000+1050*(1-G65^10)/(1/G65-1)</f>
        <v>-1.1360086373315426E-2</v>
      </c>
      <c r="L65">
        <f>L64-M64/N64</f>
        <v>0.99110900703292482</v>
      </c>
      <c r="M65">
        <f t="shared" si="27"/>
        <v>3.04880813928321E-8</v>
      </c>
      <c r="N65">
        <f t="shared" si="28"/>
        <v>54750.094426992582</v>
      </c>
    </row>
    <row r="66" spans="1:14" x14ac:dyDescent="0.35">
      <c r="A66">
        <f>A65</f>
        <v>0.99</v>
      </c>
      <c r="B66">
        <f>C65</f>
        <v>0.99124999999999996</v>
      </c>
      <c r="C66">
        <f t="shared" si="24"/>
        <v>0.99062499999999998</v>
      </c>
      <c r="D66">
        <f t="shared" si="25"/>
        <v>-26.460994035422118</v>
      </c>
      <c r="E66">
        <f t="shared" si="26"/>
        <v>1.2499999999999734E-3</v>
      </c>
      <c r="G66">
        <f>(J$4*G65-H65*I$4)/(J$4-H65)</f>
        <v>0.99110900154745729</v>
      </c>
      <c r="H66">
        <f t="shared" si="29"/>
        <v>-3.0029948175069876E-4</v>
      </c>
      <c r="L66">
        <f>L65-M65/N65</f>
        <v>0.99110900703236793</v>
      </c>
    </row>
    <row r="67" spans="1:14" x14ac:dyDescent="0.35">
      <c r="A67">
        <f t="shared" si="22"/>
        <v>0.99062499999999998</v>
      </c>
      <c r="B67">
        <f t="shared" si="23"/>
        <v>0.99124999999999996</v>
      </c>
      <c r="C67">
        <f t="shared" si="24"/>
        <v>0.99093750000000003</v>
      </c>
      <c r="D67">
        <f t="shared" si="25"/>
        <v>-9.385196976698353</v>
      </c>
      <c r="E67">
        <f t="shared" si="26"/>
        <v>6.2499999999998668E-4</v>
      </c>
      <c r="G67">
        <f t="shared" ref="G67:G69" si="30">(J$4*G66-H66*I$4)/(J$4-H66)</f>
        <v>0.99110900688737857</v>
      </c>
      <c r="H67">
        <f t="shared" si="29"/>
        <v>-7.9382025433005765E-6</v>
      </c>
    </row>
    <row r="68" spans="1:14" x14ac:dyDescent="0.35">
      <c r="A68">
        <f t="shared" si="22"/>
        <v>0.99093750000000003</v>
      </c>
      <c r="B68">
        <f t="shared" si="23"/>
        <v>0.99124999999999996</v>
      </c>
      <c r="C68">
        <f t="shared" si="24"/>
        <v>0.99109375</v>
      </c>
      <c r="D68">
        <f t="shared" si="25"/>
        <v>-0.83528573412149854</v>
      </c>
      <c r="E68">
        <f t="shared" si="26"/>
        <v>3.1249999999993783E-4</v>
      </c>
      <c r="G68">
        <f t="shared" si="30"/>
        <v>0.99110900702853555</v>
      </c>
    </row>
    <row r="69" spans="1:14" x14ac:dyDescent="0.35">
      <c r="A69">
        <f>C68</f>
        <v>0.99109375</v>
      </c>
      <c r="B69">
        <f>B68</f>
        <v>0.99124999999999996</v>
      </c>
      <c r="C69">
        <f t="shared" si="24"/>
        <v>0.99117187500000004</v>
      </c>
      <c r="D69">
        <f t="shared" si="25"/>
        <v>3.4426763633782684</v>
      </c>
      <c r="E69">
        <f t="shared" si="26"/>
        <v>1.5624999999996891E-4</v>
      </c>
    </row>
    <row r="70" spans="1:14" x14ac:dyDescent="0.35">
      <c r="A70">
        <f>A69</f>
        <v>0.99109375</v>
      </c>
      <c r="B70">
        <f>C69</f>
        <v>0.99117187500000004</v>
      </c>
      <c r="C70">
        <f t="shared" si="24"/>
        <v>0.99113281250000007</v>
      </c>
      <c r="D70">
        <f t="shared" si="25"/>
        <v>1.3034446768615453</v>
      </c>
      <c r="E70">
        <f t="shared" si="26"/>
        <v>7.8125000000039968E-5</v>
      </c>
    </row>
    <row r="71" spans="1:14" x14ac:dyDescent="0.35">
      <c r="A71">
        <f>A70</f>
        <v>0.99109375</v>
      </c>
      <c r="B71">
        <f>C70</f>
        <v>0.99113281250000007</v>
      </c>
      <c r="C71">
        <f t="shared" si="24"/>
        <v>0.99111328125000009</v>
      </c>
      <c r="D71">
        <f t="shared" si="25"/>
        <v>0.23401681931318308</v>
      </c>
      <c r="E71">
        <f t="shared" si="26"/>
        <v>3.9062500000075495E-5</v>
      </c>
    </row>
    <row r="72" spans="1:14" x14ac:dyDescent="0.35">
      <c r="A72">
        <f>A71</f>
        <v>0.99109375</v>
      </c>
      <c r="B72">
        <f>C71</f>
        <v>0.99111328125000009</v>
      </c>
      <c r="C72">
        <f t="shared" si="24"/>
        <v>0.9911035156250001</v>
      </c>
      <c r="D72">
        <f t="shared" si="25"/>
        <v>-0.30065011951228371</v>
      </c>
      <c r="E72">
        <f t="shared" si="26"/>
        <v>1.9531250000093259E-5</v>
      </c>
    </row>
    <row r="73" spans="1:14" x14ac:dyDescent="0.35">
      <c r="A73">
        <f>C72</f>
        <v>0.9911035156250001</v>
      </c>
      <c r="B73">
        <f>B72</f>
        <v>0.99111328125000009</v>
      </c>
      <c r="C73">
        <f t="shared" si="24"/>
        <v>0.99110839843750009</v>
      </c>
      <c r="D73">
        <f t="shared" si="25"/>
        <v>-3.3320565733447438E-2</v>
      </c>
      <c r="E73">
        <f t="shared" si="26"/>
        <v>9.7656249999911182E-6</v>
      </c>
    </row>
    <row r="74" spans="1:14" x14ac:dyDescent="0.35">
      <c r="A74">
        <f>C73</f>
        <v>0.99110839843750009</v>
      </c>
      <c r="B74">
        <f>B73</f>
        <v>0.99111328125000009</v>
      </c>
      <c r="C74">
        <f t="shared" si="24"/>
        <v>0.99111083984375004</v>
      </c>
      <c r="D74">
        <f t="shared" si="25"/>
        <v>0.10034714769790298</v>
      </c>
      <c r="E74">
        <f t="shared" si="26"/>
        <v>4.8828124999955591E-6</v>
      </c>
    </row>
    <row r="75" spans="1:14" x14ac:dyDescent="0.35">
      <c r="A75">
        <f>A74</f>
        <v>0.99110839843750009</v>
      </c>
      <c r="B75">
        <f>C74</f>
        <v>0.99111083984375004</v>
      </c>
      <c r="C75">
        <f t="shared" si="24"/>
        <v>0.99110961914062501</v>
      </c>
      <c r="D75">
        <f t="shared" si="25"/>
        <v>3.3513046337247943E-2</v>
      </c>
      <c r="E75">
        <f t="shared" si="26"/>
        <v>2.4414062499422684E-6</v>
      </c>
      <c r="M75" s="1"/>
      <c r="N75" s="1"/>
    </row>
    <row r="76" spans="1:14" x14ac:dyDescent="0.35">
      <c r="A76">
        <f>A75</f>
        <v>0.99110839843750009</v>
      </c>
      <c r="B76">
        <f>C75</f>
        <v>0.99110961914062501</v>
      </c>
      <c r="C76">
        <f t="shared" si="24"/>
        <v>0.99110900878906261</v>
      </c>
      <c r="E76">
        <f t="shared" si="26"/>
        <v>1.2207031249156231E-6</v>
      </c>
      <c r="M76" s="1"/>
      <c r="N76" s="1"/>
    </row>
    <row r="79" spans="1:14" x14ac:dyDescent="0.35">
      <c r="C79" t="s">
        <v>3</v>
      </c>
      <c r="D79" t="s">
        <v>4</v>
      </c>
      <c r="E79" t="s">
        <v>5</v>
      </c>
      <c r="G79" t="s">
        <v>3</v>
      </c>
      <c r="H79" t="s">
        <v>4</v>
      </c>
      <c r="I79" t="s">
        <v>5</v>
      </c>
      <c r="L79" t="s">
        <v>3</v>
      </c>
      <c r="M79" t="s">
        <v>4</v>
      </c>
      <c r="N79" t="s">
        <v>5</v>
      </c>
    </row>
    <row r="80" spans="1:14" x14ac:dyDescent="0.35">
      <c r="C80">
        <f>C76</f>
        <v>0.99110900878906261</v>
      </c>
      <c r="D80">
        <f>C80^12</f>
        <v>0.89837381424591556</v>
      </c>
      <c r="E80">
        <f>100*(1/D80-1)</f>
        <v>11.312238195565417</v>
      </c>
      <c r="G80">
        <f>G68</f>
        <v>0.99110900702853555</v>
      </c>
      <c r="H80">
        <f>G80^12</f>
        <v>0.89837379509631976</v>
      </c>
      <c r="I80">
        <f>100*(1/H80-1)</f>
        <v>11.312240568279751</v>
      </c>
      <c r="L80">
        <f>L66</f>
        <v>0.99110900703236793</v>
      </c>
      <c r="M80">
        <f>L80^12</f>
        <v>0.89837379513800564</v>
      </c>
      <c r="N80">
        <f>100*(1/M80-1)</f>
        <v>11.312240563114685</v>
      </c>
    </row>
    <row r="83" spans="1:14" x14ac:dyDescent="0.35">
      <c r="A83" t="s">
        <v>12</v>
      </c>
      <c r="G83" t="s">
        <v>14</v>
      </c>
      <c r="L83" t="s">
        <v>13</v>
      </c>
    </row>
    <row r="85" spans="1:14" x14ac:dyDescent="0.35">
      <c r="A85" t="s">
        <v>0</v>
      </c>
      <c r="B85" t="s">
        <v>1</v>
      </c>
      <c r="C85" t="s">
        <v>7</v>
      </c>
      <c r="D85" t="s">
        <v>8</v>
      </c>
      <c r="E85" t="s">
        <v>2</v>
      </c>
      <c r="G85" t="s">
        <v>9</v>
      </c>
      <c r="H85" t="s">
        <v>10</v>
      </c>
      <c r="I85" t="s">
        <v>1</v>
      </c>
      <c r="J85" t="s">
        <v>15</v>
      </c>
      <c r="L85" t="s">
        <v>9</v>
      </c>
      <c r="M85" t="s">
        <v>10</v>
      </c>
      <c r="N85" t="s">
        <v>11</v>
      </c>
    </row>
    <row r="86" spans="1:14" x14ac:dyDescent="0.35">
      <c r="A86">
        <v>0.98</v>
      </c>
      <c r="B86">
        <v>1</v>
      </c>
      <c r="C86">
        <f t="shared" ref="C86:C101" si="31">(A86+B86)/2</f>
        <v>0.99</v>
      </c>
      <c r="D86">
        <f>-9950+1052*(1-C86^10)/(1/C86-1)</f>
        <v>8.4156519829848548</v>
      </c>
      <c r="E86">
        <f>B86-A86</f>
        <v>2.0000000000000018E-2</v>
      </c>
      <c r="G86">
        <v>0.98</v>
      </c>
      <c r="H86">
        <f>-9950+1052*(1-G86^10)/(1/G86-1)</f>
        <v>-520.46904943926165</v>
      </c>
      <c r="I86">
        <v>1</v>
      </c>
      <c r="J86">
        <v>570</v>
      </c>
      <c r="L86">
        <v>0.98</v>
      </c>
      <c r="M86">
        <f>-9950+1052*(1-L86^10)/(1/L86-1)</f>
        <v>-520.46904943926165</v>
      </c>
      <c r="N86">
        <f>1052*((1-L86^10)/(1-L86)-10*L86^10)/(1-L86)</f>
        <v>51318.221462902489</v>
      </c>
    </row>
    <row r="87" spans="1:14" x14ac:dyDescent="0.35">
      <c r="A87">
        <f>A86</f>
        <v>0.98</v>
      </c>
      <c r="B87">
        <f>C86</f>
        <v>0.99</v>
      </c>
      <c r="C87">
        <f t="shared" si="31"/>
        <v>0.98499999999999999</v>
      </c>
      <c r="D87">
        <f t="shared" ref="D87:D100" si="32">-9950+1052*(1-C87^10)/(1/C87-1)</f>
        <v>-259.99192518457494</v>
      </c>
      <c r="E87">
        <f t="shared" ref="E87:E101" si="33">B87-A87</f>
        <v>1.0000000000000009E-2</v>
      </c>
      <c r="G87">
        <f>(J$4*G86-H86*I$4)/(J$4-H86)</f>
        <v>0.99020058471592554</v>
      </c>
      <c r="H87">
        <f>-9950+1052*(1-G87^10)/(1/G87-1)</f>
        <v>19.35221813528733</v>
      </c>
      <c r="L87">
        <f>L86-M86/N86</f>
        <v>0.99014199312841544</v>
      </c>
      <c r="M87">
        <f t="shared" ref="M87:M99" si="34">-9950+1052*(1-L87^10)/(1/L87-1)</f>
        <v>16.156243188819644</v>
      </c>
      <c r="N87">
        <f t="shared" ref="N87:N99" si="35">1052*((1-L87^10)/(1-L87)-10*L87^10)/(1-L87)</f>
        <v>54537.065978167171</v>
      </c>
    </row>
    <row r="88" spans="1:14" x14ac:dyDescent="0.35">
      <c r="A88">
        <f t="shared" ref="A88:A92" si="36">C87</f>
        <v>0.98499999999999999</v>
      </c>
      <c r="B88">
        <f t="shared" ref="B88:B92" si="37">B87</f>
        <v>0.99</v>
      </c>
      <c r="C88">
        <f t="shared" si="31"/>
        <v>0.98750000000000004</v>
      </c>
      <c r="D88">
        <f t="shared" si="32"/>
        <v>-126.79445306127127</v>
      </c>
      <c r="E88">
        <f t="shared" si="33"/>
        <v>5.0000000000000044E-3</v>
      </c>
      <c r="G88">
        <f>(J$4*G87-H87*I$4)/(J$4-H87)</f>
        <v>0.98980603296861491</v>
      </c>
      <c r="H88">
        <f t="shared" ref="H88:H94" si="38">-9950+1052*(1-G88^10)/(1/G88-1)</f>
        <v>-2.1475861733724741</v>
      </c>
      <c r="L88">
        <f>L87-M87/N87</f>
        <v>0.98984574977723683</v>
      </c>
      <c r="M88">
        <f t="shared" si="34"/>
        <v>1.4348306687679724E-2</v>
      </c>
      <c r="N88">
        <f t="shared" si="35"/>
        <v>54440.226401284657</v>
      </c>
    </row>
    <row r="89" spans="1:14" x14ac:dyDescent="0.35">
      <c r="A89">
        <f t="shared" si="36"/>
        <v>0.98750000000000004</v>
      </c>
      <c r="B89">
        <f t="shared" si="37"/>
        <v>0.99</v>
      </c>
      <c r="C89">
        <f t="shared" si="31"/>
        <v>0.98875000000000002</v>
      </c>
      <c r="D89">
        <f t="shared" si="32"/>
        <v>-59.442879140338846</v>
      </c>
      <c r="E89">
        <f t="shared" si="33"/>
        <v>2.4999999999999467E-3</v>
      </c>
      <c r="G89">
        <f>(J$4*G88-H88*I$4)/(J$4-H88)</f>
        <v>0.98984963055476527</v>
      </c>
      <c r="H89">
        <f t="shared" si="38"/>
        <v>0.22562117324196151</v>
      </c>
      <c r="L89">
        <f>L88-M88/N88</f>
        <v>0.98984548621649071</v>
      </c>
      <c r="M89">
        <f t="shared" si="34"/>
        <v>1.1157681001350284E-8</v>
      </c>
      <c r="N89">
        <f t="shared" si="35"/>
        <v>54440.140322307278</v>
      </c>
    </row>
    <row r="90" spans="1:14" x14ac:dyDescent="0.35">
      <c r="A90">
        <f t="shared" si="36"/>
        <v>0.98875000000000002</v>
      </c>
      <c r="B90">
        <f t="shared" si="37"/>
        <v>0.99</v>
      </c>
      <c r="C90">
        <f t="shared" si="31"/>
        <v>0.989375</v>
      </c>
      <c r="D90">
        <f t="shared" si="32"/>
        <v>-25.577222131909366</v>
      </c>
      <c r="E90">
        <f t="shared" si="33"/>
        <v>1.2499999999999734E-3</v>
      </c>
      <c r="G90">
        <f>(J$4*G89-H89*I$4)/(J$4-H89)</f>
        <v>0.98984504821049135</v>
      </c>
      <c r="H90">
        <f t="shared" si="38"/>
        <v>-2.3845065476052696E-2</v>
      </c>
      <c r="L90">
        <f>L89-M89/N89</f>
        <v>0.98984548621628576</v>
      </c>
    </row>
    <row r="91" spans="1:14" x14ac:dyDescent="0.35">
      <c r="A91">
        <f t="shared" si="36"/>
        <v>0.989375</v>
      </c>
      <c r="B91">
        <f t="shared" si="37"/>
        <v>0.99</v>
      </c>
      <c r="C91">
        <f t="shared" si="31"/>
        <v>0.98968750000000005</v>
      </c>
      <c r="D91">
        <f t="shared" si="32"/>
        <v>-8.5967171678566956</v>
      </c>
      <c r="E91">
        <f t="shared" si="33"/>
        <v>6.2499999999998668E-4</v>
      </c>
      <c r="G91">
        <f t="shared" ref="G91:G95" si="39">(J$4*G90-H90*I$4)/(J$4-H90)</f>
        <v>0.98984553247837714</v>
      </c>
      <c r="H91">
        <f t="shared" si="38"/>
        <v>2.5185150989273097E-3</v>
      </c>
    </row>
    <row r="92" spans="1:14" x14ac:dyDescent="0.35">
      <c r="A92">
        <f t="shared" si="36"/>
        <v>0.98968750000000005</v>
      </c>
      <c r="B92">
        <f t="shared" si="37"/>
        <v>0.99</v>
      </c>
      <c r="C92">
        <f t="shared" si="31"/>
        <v>0.98984375000000002</v>
      </c>
      <c r="D92">
        <f t="shared" si="32"/>
        <v>-9.4519365984524484E-2</v>
      </c>
      <c r="E92">
        <f t="shared" si="33"/>
        <v>3.1249999999993783E-4</v>
      </c>
      <c r="G92">
        <f t="shared" si="39"/>
        <v>0.98984548132975991</v>
      </c>
      <c r="H92">
        <f t="shared" si="38"/>
        <v>-2.6602310390444472E-4</v>
      </c>
    </row>
    <row r="93" spans="1:14" x14ac:dyDescent="0.35">
      <c r="A93">
        <f>C92</f>
        <v>0.98984375000000002</v>
      </c>
      <c r="B93">
        <f>B92</f>
        <v>0.99</v>
      </c>
      <c r="C93">
        <f t="shared" si="31"/>
        <v>0.98992187500000006</v>
      </c>
      <c r="D93">
        <f t="shared" si="32"/>
        <v>4.1595691461534443</v>
      </c>
      <c r="E93">
        <f t="shared" si="33"/>
        <v>1.5624999999996891E-4</v>
      </c>
      <c r="G93">
        <f t="shared" si="39"/>
        <v>0.98984548673243011</v>
      </c>
      <c r="H93">
        <f t="shared" si="38"/>
        <v>2.8099026167183183E-5</v>
      </c>
    </row>
    <row r="94" spans="1:14" x14ac:dyDescent="0.35">
      <c r="A94">
        <f>A93</f>
        <v>0.98984375000000002</v>
      </c>
      <c r="B94">
        <f>C93</f>
        <v>0.98992187500000006</v>
      </c>
      <c r="C94">
        <f t="shared" si="31"/>
        <v>0.9898828125000001</v>
      </c>
      <c r="D94">
        <f t="shared" si="32"/>
        <v>2.0322756581117574</v>
      </c>
      <c r="E94">
        <f t="shared" si="33"/>
        <v>7.8125000000039968E-5</v>
      </c>
      <c r="G94">
        <f t="shared" si="39"/>
        <v>0.98984548616176626</v>
      </c>
      <c r="H94">
        <f t="shared" si="38"/>
        <v>-2.9679031285922974E-6</v>
      </c>
    </row>
    <row r="95" spans="1:14" x14ac:dyDescent="0.35">
      <c r="A95">
        <f>A94</f>
        <v>0.98984375000000002</v>
      </c>
      <c r="B95">
        <f>C94</f>
        <v>0.9898828125000001</v>
      </c>
      <c r="C95">
        <f t="shared" si="31"/>
        <v>0.98986328125000012</v>
      </c>
      <c r="D95">
        <f t="shared" si="32"/>
        <v>0.96881584539914911</v>
      </c>
      <c r="E95">
        <f t="shared" si="33"/>
        <v>3.9062500000075495E-5</v>
      </c>
      <c r="G95">
        <f t="shared" si="39"/>
        <v>0.98984548622204149</v>
      </c>
    </row>
    <row r="96" spans="1:14" x14ac:dyDescent="0.35">
      <c r="A96">
        <f>A95</f>
        <v>0.98984375000000002</v>
      </c>
      <c r="B96">
        <f>C95</f>
        <v>0.98986328125000012</v>
      </c>
      <c r="C96">
        <f t="shared" si="31"/>
        <v>0.98985351562500012</v>
      </c>
      <c r="D96">
        <f t="shared" si="32"/>
        <v>0.43713266545091756</v>
      </c>
      <c r="E96">
        <f t="shared" si="33"/>
        <v>1.9531250000093259E-5</v>
      </c>
    </row>
    <row r="97" spans="1:14" x14ac:dyDescent="0.35">
      <c r="A97">
        <f>A96</f>
        <v>0.98984375000000002</v>
      </c>
      <c r="B97">
        <f>C96</f>
        <v>0.98985351562500012</v>
      </c>
      <c r="C97">
        <f t="shared" si="31"/>
        <v>0.98984863281250002</v>
      </c>
      <c r="D97">
        <f t="shared" si="32"/>
        <v>0.17130275639283354</v>
      </c>
      <c r="E97">
        <f t="shared" si="33"/>
        <v>9.7656250001021405E-6</v>
      </c>
    </row>
    <row r="98" spans="1:14" x14ac:dyDescent="0.35">
      <c r="A98">
        <f>A97</f>
        <v>0.98984375000000002</v>
      </c>
      <c r="B98">
        <f>C97</f>
        <v>0.98984863281250002</v>
      </c>
      <c r="C98">
        <f t="shared" si="31"/>
        <v>0.98984619140624996</v>
      </c>
      <c r="D98">
        <f t="shared" si="32"/>
        <v>3.8390721912946901E-2</v>
      </c>
      <c r="E98">
        <f t="shared" si="33"/>
        <v>4.8828124999955591E-6</v>
      </c>
    </row>
    <row r="99" spans="1:14" x14ac:dyDescent="0.35">
      <c r="A99">
        <f>A98</f>
        <v>0.98984375000000002</v>
      </c>
      <c r="B99">
        <f>C98</f>
        <v>0.98984619140624996</v>
      </c>
      <c r="C99">
        <f t="shared" si="31"/>
        <v>0.98984497070312494</v>
      </c>
      <c r="D99">
        <f t="shared" si="32"/>
        <v>-2.8064565318345558E-2</v>
      </c>
      <c r="E99">
        <f t="shared" si="33"/>
        <v>2.4414062499422684E-6</v>
      </c>
    </row>
    <row r="100" spans="1:14" x14ac:dyDescent="0.35">
      <c r="A100">
        <f>C99</f>
        <v>0.98984497070312494</v>
      </c>
      <c r="B100">
        <f>B99</f>
        <v>0.98984619140624996</v>
      </c>
      <c r="C100">
        <f t="shared" si="31"/>
        <v>0.98984558105468745</v>
      </c>
      <c r="D100">
        <f t="shared" si="32"/>
        <v>5.1630173511512112E-3</v>
      </c>
      <c r="E100">
        <f t="shared" si="33"/>
        <v>1.2207031250266454E-6</v>
      </c>
      <c r="M100" s="1"/>
      <c r="N100" s="1"/>
    </row>
    <row r="101" spans="1:14" x14ac:dyDescent="0.35">
      <c r="A101">
        <f>A100</f>
        <v>0.98984497070312494</v>
      </c>
      <c r="B101">
        <f>C100</f>
        <v>0.98984558105468745</v>
      </c>
      <c r="C101">
        <f t="shared" si="31"/>
        <v>0.98984527587890625</v>
      </c>
      <c r="E101">
        <f t="shared" si="33"/>
        <v>6.1035156251332268E-7</v>
      </c>
    </row>
    <row r="104" spans="1:14" x14ac:dyDescent="0.35">
      <c r="C104" t="s">
        <v>3</v>
      </c>
      <c r="D104" t="s">
        <v>4</v>
      </c>
      <c r="E104" t="s">
        <v>6</v>
      </c>
      <c r="G104" t="s">
        <v>3</v>
      </c>
      <c r="H104" t="s">
        <v>4</v>
      </c>
      <c r="I104" t="s">
        <v>6</v>
      </c>
      <c r="L104" t="s">
        <v>3</v>
      </c>
      <c r="M104" t="s">
        <v>4</v>
      </c>
      <c r="N104" t="s">
        <v>6</v>
      </c>
    </row>
    <row r="105" spans="1:14" x14ac:dyDescent="0.35">
      <c r="C105">
        <f>C101</f>
        <v>0.98984527587890625</v>
      </c>
      <c r="D105">
        <f>C105^12</f>
        <v>0.88472393481152867</v>
      </c>
      <c r="E105">
        <f>100*(1/D105-1)</f>
        <v>13.029608519976165</v>
      </c>
      <c r="G105">
        <f>G95</f>
        <v>0.98984548622204149</v>
      </c>
      <c r="H105">
        <f>G105^12</f>
        <v>0.88472619087107585</v>
      </c>
      <c r="I105">
        <f>100*(1/H105-1)</f>
        <v>13.029320293482982</v>
      </c>
      <c r="L105">
        <f>L90</f>
        <v>0.98984548621628576</v>
      </c>
      <c r="M105">
        <f>L105^12</f>
        <v>0.88472619080934223</v>
      </c>
      <c r="N105">
        <f>100*(1/M105-1)</f>
        <v>13.02932030136985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BACINELLO ANNA RITA</dc:creator>
  <cp:lastModifiedBy>Annarita</cp:lastModifiedBy>
  <dcterms:created xsi:type="dcterms:W3CDTF">2016-11-22T10:43:48Z</dcterms:created>
  <dcterms:modified xsi:type="dcterms:W3CDTF">2020-10-31T19:30:49Z</dcterms:modified>
</cp:coreProperties>
</file>