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esco santelli\Downloads\portogruaro_2020\"/>
    </mc:Choice>
  </mc:AlternateContent>
  <xr:revisionPtr revIDLastSave="0" documentId="8_{AD82E7AB-03C1-42F7-A2D1-E3678557F276}" xr6:coauthVersionLast="45" xr6:coauthVersionMax="45" xr10:uidLastSave="{00000000-0000-0000-0000-000000000000}"/>
  <bookViews>
    <workbookView xWindow="-108" yWindow="-108" windowWidth="23256" windowHeight="12576" xr2:uid="{6ABCDA60-80DE-4F46-86C8-AD472FC10783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M31" i="1"/>
  <c r="M30" i="1"/>
  <c r="M29" i="1"/>
  <c r="I26" i="1"/>
  <c r="C26" i="1"/>
  <c r="J23" i="1"/>
  <c r="D23" i="1"/>
  <c r="J22" i="1"/>
  <c r="D22" i="1"/>
  <c r="J21" i="1"/>
  <c r="D21" i="1"/>
  <c r="J19" i="1"/>
  <c r="J20" i="1"/>
  <c r="J18" i="1"/>
  <c r="D19" i="1"/>
  <c r="D20" i="1"/>
  <c r="D18" i="1"/>
  <c r="I21" i="1"/>
  <c r="C21" i="1"/>
  <c r="I19" i="1"/>
  <c r="I20" i="1"/>
  <c r="I18" i="1"/>
  <c r="C19" i="1"/>
  <c r="C20" i="1"/>
  <c r="C18" i="1"/>
  <c r="H21" i="1"/>
  <c r="B21" i="1"/>
  <c r="K7" i="1"/>
  <c r="G4" i="1" l="1"/>
  <c r="F4" i="1"/>
  <c r="F3" i="1"/>
  <c r="D4" i="1"/>
  <c r="D5" i="1"/>
  <c r="D6" i="1"/>
  <c r="D3" i="1"/>
  <c r="C4" i="1"/>
  <c r="C5" i="1"/>
  <c r="C6" i="1"/>
  <c r="C3" i="1"/>
  <c r="B7" i="1"/>
  <c r="B4" i="1"/>
  <c r="B5" i="1"/>
  <c r="B6" i="1"/>
  <c r="B3" i="1"/>
  <c r="B9" i="1"/>
  <c r="A9" i="1"/>
  <c r="A7" i="1"/>
</calcChain>
</file>

<file path=xl/sharedStrings.xml><?xml version="1.0" encoding="utf-8"?>
<sst xmlns="http://schemas.openxmlformats.org/spreadsheetml/2006/main" count="47" uniqueCount="40">
  <si>
    <t>Xi</t>
  </si>
  <si>
    <t>a) calcolo della media che è 177,5</t>
  </si>
  <si>
    <t>xi-media</t>
  </si>
  <si>
    <t>scarti al quadrato</t>
  </si>
  <si>
    <t>b) calcolo scarti dalla media</t>
  </si>
  <si>
    <t>c) scarti al quadrato</t>
  </si>
  <si>
    <t>scarto</t>
  </si>
  <si>
    <t>180-177,5</t>
  </si>
  <si>
    <t>185-177,5</t>
  </si>
  <si>
    <t>170-177,5</t>
  </si>
  <si>
    <t>175-177,5</t>
  </si>
  <si>
    <t>d) si sommano gli scarti al quadrato</t>
  </si>
  <si>
    <t>e) si divide per quanti ne sono (N)</t>
  </si>
  <si>
    <t>varianza cioè sigma quadro</t>
  </si>
  <si>
    <t>radice quadrata di varianza</t>
  </si>
  <si>
    <t>otteniamo scarto quadratico medio</t>
  </si>
  <si>
    <t>da sigma quadro a sigma</t>
  </si>
  <si>
    <t>media pari a 177,5</t>
  </si>
  <si>
    <t>cm</t>
  </si>
  <si>
    <t>cm-quadri</t>
  </si>
  <si>
    <t>media</t>
  </si>
  <si>
    <t>scarti</t>
  </si>
  <si>
    <t>xi</t>
  </si>
  <si>
    <t>scarti^2</t>
  </si>
  <si>
    <t>VARIANZA</t>
  </si>
  <si>
    <t>SQM</t>
  </si>
  <si>
    <t>MEDIA</t>
  </si>
  <si>
    <t>LIRE</t>
  </si>
  <si>
    <t>EURO</t>
  </si>
  <si>
    <t>SIGMA/MEDIA</t>
  </si>
  <si>
    <t>C.V.</t>
  </si>
  <si>
    <t>816496,…LIRE</t>
  </si>
  <si>
    <t>diviso</t>
  </si>
  <si>
    <t>2000000 LIRE</t>
  </si>
  <si>
    <t>LIRE E LIRE SI SEMPLIFICANO</t>
  </si>
  <si>
    <t>CALCOLIAMO COEFFICIENTE DI VARIAZIONE</t>
  </si>
  <si>
    <t>VALORE ASSOLUTO E' IL VALORE NUMERO CON IL SEGNO POSITIVO</t>
  </si>
  <si>
    <t>|MEDIA|</t>
  </si>
  <si>
    <t>SIMBOLO VALORE ASSOLUTO</t>
  </si>
  <si>
    <t>E' TRA STANGHETTE VERTICALI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</si>
</sst>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.000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2" fontId="0" fillId="0" borderId="0" xfId="0" applyNumberFormat="1"/>
    <xf numFmtId="169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B462B-CC67-416F-957C-D23E1DB1E468}">
  <dimension ref="A1:Q33"/>
  <sheetViews>
    <sheetView tabSelected="1" topLeftCell="A6" workbookViewId="0">
      <selection activeCell="K21" sqref="K21"/>
    </sheetView>
  </sheetViews>
  <sheetFormatPr defaultRowHeight="14.4" x14ac:dyDescent="0.3"/>
  <cols>
    <col min="3" max="3" width="9.44140625" bestFit="1" customWidth="1"/>
    <col min="4" max="4" width="15.5546875" bestFit="1" customWidth="1"/>
    <col min="10" max="10" width="12.33203125" customWidth="1"/>
    <col min="16" max="16" width="19.88671875" customWidth="1"/>
  </cols>
  <sheetData>
    <row r="1" spans="1:15" x14ac:dyDescent="0.3">
      <c r="B1" t="s">
        <v>6</v>
      </c>
    </row>
    <row r="2" spans="1:15" x14ac:dyDescent="0.3">
      <c r="A2" t="s">
        <v>0</v>
      </c>
      <c r="B2" t="s">
        <v>2</v>
      </c>
      <c r="C2" t="s">
        <v>3</v>
      </c>
    </row>
    <row r="3" spans="1:15" x14ac:dyDescent="0.3">
      <c r="A3">
        <v>170</v>
      </c>
      <c r="B3">
        <f>A3-$A$7</f>
        <v>-7.5</v>
      </c>
      <c r="C3">
        <f>B3^2</f>
        <v>56.25</v>
      </c>
      <c r="D3">
        <f>B3*B3</f>
        <v>56.25</v>
      </c>
      <c r="F3">
        <f>D3+D4+D5+D6</f>
        <v>125</v>
      </c>
    </row>
    <row r="4" spans="1:15" x14ac:dyDescent="0.3">
      <c r="A4">
        <v>175</v>
      </c>
      <c r="B4">
        <f t="shared" ref="B4:B6" si="0">A4-$A$7</f>
        <v>-2.5</v>
      </c>
      <c r="C4">
        <f t="shared" ref="C4:C6" si="1">B4^2</f>
        <v>6.25</v>
      </c>
      <c r="D4">
        <f t="shared" ref="D4:D6" si="2">B4*B4</f>
        <v>6.25</v>
      </c>
      <c r="F4">
        <f>SUM(D3:D6)</f>
        <v>125</v>
      </c>
      <c r="G4" s="1">
        <f>125/4</f>
        <v>31.25</v>
      </c>
      <c r="H4" t="s">
        <v>13</v>
      </c>
      <c r="K4" t="s">
        <v>14</v>
      </c>
    </row>
    <row r="5" spans="1:15" x14ac:dyDescent="0.3">
      <c r="A5">
        <v>180</v>
      </c>
      <c r="B5">
        <f t="shared" si="0"/>
        <v>2.5</v>
      </c>
      <c r="C5">
        <f t="shared" si="1"/>
        <v>6.25</v>
      </c>
      <c r="D5">
        <f t="shared" si="2"/>
        <v>6.25</v>
      </c>
      <c r="G5" t="s">
        <v>19</v>
      </c>
      <c r="K5" t="s">
        <v>15</v>
      </c>
    </row>
    <row r="6" spans="1:15" x14ac:dyDescent="0.3">
      <c r="A6">
        <v>185</v>
      </c>
      <c r="B6">
        <f t="shared" si="0"/>
        <v>7.5</v>
      </c>
      <c r="C6">
        <f t="shared" si="1"/>
        <v>56.25</v>
      </c>
      <c r="D6">
        <f t="shared" si="2"/>
        <v>56.25</v>
      </c>
      <c r="K6" t="s">
        <v>16</v>
      </c>
    </row>
    <row r="7" spans="1:15" x14ac:dyDescent="0.3">
      <c r="A7">
        <f>AVERAGE(A3:A6)</f>
        <v>177.5</v>
      </c>
      <c r="B7">
        <f>SUM(B3:B6)</f>
        <v>0</v>
      </c>
      <c r="K7" s="1">
        <f>SQRT(G4)</f>
        <v>5.5901699437494745</v>
      </c>
      <c r="L7" t="s">
        <v>18</v>
      </c>
    </row>
    <row r="8" spans="1:15" x14ac:dyDescent="0.3">
      <c r="A8" t="s">
        <v>1</v>
      </c>
      <c r="O8">
        <v>170</v>
      </c>
    </row>
    <row r="9" spans="1:15" x14ac:dyDescent="0.3">
      <c r="A9">
        <f>A3+A4+A5+A6</f>
        <v>710</v>
      </c>
      <c r="B9">
        <f>710/4</f>
        <v>177.5</v>
      </c>
      <c r="I9" t="s">
        <v>9</v>
      </c>
      <c r="O9">
        <v>175</v>
      </c>
    </row>
    <row r="10" spans="1:15" x14ac:dyDescent="0.3">
      <c r="A10" t="s">
        <v>4</v>
      </c>
      <c r="I10" t="s">
        <v>10</v>
      </c>
      <c r="O10">
        <v>180</v>
      </c>
    </row>
    <row r="11" spans="1:15" x14ac:dyDescent="0.3">
      <c r="A11" t="s">
        <v>5</v>
      </c>
      <c r="I11" t="s">
        <v>7</v>
      </c>
      <c r="O11">
        <v>185</v>
      </c>
    </row>
    <row r="12" spans="1:15" x14ac:dyDescent="0.3">
      <c r="A12" t="s">
        <v>11</v>
      </c>
      <c r="I12" t="s">
        <v>8</v>
      </c>
    </row>
    <row r="13" spans="1:15" x14ac:dyDescent="0.3">
      <c r="A13" t="s">
        <v>12</v>
      </c>
      <c r="O13" t="s">
        <v>17</v>
      </c>
    </row>
    <row r="17" spans="1:17" x14ac:dyDescent="0.3">
      <c r="B17" t="s">
        <v>22</v>
      </c>
      <c r="C17" t="s">
        <v>21</v>
      </c>
      <c r="D17" t="s">
        <v>23</v>
      </c>
      <c r="H17" t="s">
        <v>22</v>
      </c>
      <c r="I17" t="s">
        <v>21</v>
      </c>
      <c r="J17" t="s">
        <v>23</v>
      </c>
    </row>
    <row r="18" spans="1:17" x14ac:dyDescent="0.3">
      <c r="B18">
        <v>1000000</v>
      </c>
      <c r="C18">
        <f>B18-$B$21</f>
        <v>-1000000</v>
      </c>
      <c r="D18">
        <f>C18^2</f>
        <v>1000000000000</v>
      </c>
      <c r="H18">
        <v>516</v>
      </c>
      <c r="I18">
        <f>H18-$H$21</f>
        <v>-516.66666666666674</v>
      </c>
      <c r="J18">
        <f>I18^2</f>
        <v>266944.4444444445</v>
      </c>
    </row>
    <row r="19" spans="1:17" x14ac:dyDescent="0.3">
      <c r="B19">
        <v>2000000</v>
      </c>
      <c r="C19">
        <f t="shared" ref="C19:C20" si="3">B19-$B$21</f>
        <v>0</v>
      </c>
      <c r="D19">
        <f t="shared" ref="D19:D20" si="4">C19^2</f>
        <v>0</v>
      </c>
      <c r="H19">
        <v>1033</v>
      </c>
      <c r="I19">
        <f t="shared" ref="I19:I20" si="5">H19-$H$21</f>
        <v>0.33333333333325754</v>
      </c>
      <c r="J19">
        <f t="shared" ref="J19:J20" si="6">I19^2</f>
        <v>0.11111111111106059</v>
      </c>
    </row>
    <row r="20" spans="1:17" x14ac:dyDescent="0.3">
      <c r="B20">
        <v>3000000</v>
      </c>
      <c r="C20">
        <f t="shared" si="3"/>
        <v>1000000</v>
      </c>
      <c r="D20">
        <f t="shared" si="4"/>
        <v>1000000000000</v>
      </c>
      <c r="H20">
        <v>1549</v>
      </c>
      <c r="I20">
        <f t="shared" si="5"/>
        <v>516.33333333333326</v>
      </c>
      <c r="J20">
        <f t="shared" si="6"/>
        <v>266600.11111111101</v>
      </c>
    </row>
    <row r="21" spans="1:17" x14ac:dyDescent="0.3">
      <c r="A21" t="s">
        <v>20</v>
      </c>
      <c r="B21">
        <f>AVERAGE(B18:B20)</f>
        <v>2000000</v>
      </c>
      <c r="C21">
        <f>SUM(C18:C20)</f>
        <v>0</v>
      </c>
      <c r="D21">
        <f>SUM(D18:D20)</f>
        <v>2000000000000</v>
      </c>
      <c r="G21" t="s">
        <v>26</v>
      </c>
      <c r="H21">
        <f>AVERAGE(H18:H20)</f>
        <v>1032.6666666666667</v>
      </c>
      <c r="I21">
        <f>SUM(I18:I20)</f>
        <v>0</v>
      </c>
      <c r="J21">
        <f>SUM(J18:J20)</f>
        <v>533544.66666666663</v>
      </c>
      <c r="O21" t="s">
        <v>35</v>
      </c>
    </row>
    <row r="22" spans="1:17" x14ac:dyDescent="0.3">
      <c r="C22" t="s">
        <v>24</v>
      </c>
      <c r="D22" s="2">
        <f>D21/3</f>
        <v>666666666666.66663</v>
      </c>
      <c r="I22" t="s">
        <v>24</v>
      </c>
      <c r="J22" s="2">
        <f>J21/3</f>
        <v>177848.22222222222</v>
      </c>
      <c r="O22" t="s">
        <v>29</v>
      </c>
    </row>
    <row r="23" spans="1:17" x14ac:dyDescent="0.3">
      <c r="C23" t="s">
        <v>25</v>
      </c>
      <c r="D23">
        <f>SQRT(D22)</f>
        <v>816496.580927726</v>
      </c>
      <c r="I23" t="s">
        <v>25</v>
      </c>
      <c r="J23">
        <f>SQRT(J22)</f>
        <v>421.72054991691147</v>
      </c>
    </row>
    <row r="24" spans="1:17" x14ac:dyDescent="0.3">
      <c r="D24" t="s">
        <v>27</v>
      </c>
      <c r="J24" t="s">
        <v>28</v>
      </c>
    </row>
    <row r="26" spans="1:17" x14ac:dyDescent="0.3">
      <c r="B26" t="s">
        <v>30</v>
      </c>
      <c r="C26" s="3">
        <f>D23/B21</f>
        <v>0.40824829046386302</v>
      </c>
      <c r="H26" t="s">
        <v>30</v>
      </c>
      <c r="I26" s="3">
        <f>J23/H21</f>
        <v>0.40838013226298719</v>
      </c>
    </row>
    <row r="27" spans="1:17" x14ac:dyDescent="0.3">
      <c r="D27" t="s">
        <v>31</v>
      </c>
      <c r="O27" t="s">
        <v>38</v>
      </c>
      <c r="Q27" s="1" t="s">
        <v>37</v>
      </c>
    </row>
    <row r="28" spans="1:17" x14ac:dyDescent="0.3">
      <c r="D28" t="s">
        <v>32</v>
      </c>
      <c r="O28" t="s">
        <v>39</v>
      </c>
    </row>
    <row r="29" spans="1:17" x14ac:dyDescent="0.3">
      <c r="D29" t="s">
        <v>33</v>
      </c>
      <c r="L29">
        <v>-10</v>
      </c>
      <c r="M29">
        <f>AVERAGE(L29:L31)</f>
        <v>-5.666666666666667</v>
      </c>
      <c r="N29">
        <v>5.6666699999999999</v>
      </c>
    </row>
    <row r="30" spans="1:17" x14ac:dyDescent="0.3">
      <c r="D30" t="s">
        <v>34</v>
      </c>
      <c r="L30">
        <v>-5</v>
      </c>
      <c r="M30">
        <f>_xlfn.VAR.P(L29:L31)</f>
        <v>10.888888888888889</v>
      </c>
      <c r="O30" t="s">
        <v>30</v>
      </c>
      <c r="P30">
        <f>M31/M29</f>
        <v>-0.58232323156539201</v>
      </c>
      <c r="Q30">
        <f>M31/N29</f>
        <v>0.58232288902251617</v>
      </c>
    </row>
    <row r="31" spans="1:17" x14ac:dyDescent="0.3">
      <c r="L31">
        <v>-2</v>
      </c>
      <c r="M31">
        <f>SQRT(M30)</f>
        <v>3.2998316455372216</v>
      </c>
    </row>
    <row r="33" spans="14:14" x14ac:dyDescent="0.3">
      <c r="N33" t="s">
        <v>36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santelli</dc:creator>
  <cp:lastModifiedBy>francesco santelli</cp:lastModifiedBy>
  <dcterms:created xsi:type="dcterms:W3CDTF">2020-11-04T15:51:48Z</dcterms:created>
  <dcterms:modified xsi:type="dcterms:W3CDTF">2020-11-04T17:16:46Z</dcterms:modified>
</cp:coreProperties>
</file>