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C:\Users\Paola Rossi\Desktop\"/>
    </mc:Choice>
  </mc:AlternateContent>
  <xr:revisionPtr revIDLastSave="0" documentId="8_{C3DCD8E1-291B-4349-8E8C-4486F09B91D4}" xr6:coauthVersionLast="47" xr6:coauthVersionMax="47" xr10:uidLastSave="{00000000-0000-0000-0000-000000000000}"/>
  <bookViews>
    <workbookView xWindow="3150" yWindow="3045" windowWidth="15375" windowHeight="7875" activeTab="1" xr2:uid="{00000000-000D-0000-FFFF-FFFF00000000}"/>
  </bookViews>
  <sheets>
    <sheet name="Dati" sheetId="3" r:id="rId1"/>
    <sheet name="Consolidato" sheetId="2" r:id="rId2"/>
  </sheets>
  <definedNames>
    <definedName name="_xlnm.Print_Area" localSheetId="1">Consolidato!$A$1:$O$24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" i="2" l="1"/>
  <c r="G10" i="2" s="1"/>
  <c r="G11" i="2" s="1"/>
  <c r="F11" i="2"/>
  <c r="F6" i="2"/>
  <c r="B9" i="2"/>
  <c r="B5" i="2"/>
  <c r="G6" i="3" l="1"/>
  <c r="G10" i="3" s="1"/>
  <c r="B5" i="3"/>
  <c r="C28" i="2" l="1"/>
  <c r="D29" i="2" s="1"/>
  <c r="B28" i="2"/>
  <c r="D27" i="2"/>
  <c r="D26" i="2"/>
  <c r="C17" i="3"/>
  <c r="B17" i="3"/>
  <c r="F11" i="3"/>
  <c r="G11" i="3"/>
  <c r="B9" i="3"/>
  <c r="F6" i="3"/>
  <c r="D28" i="2" l="1"/>
  <c r="D30" i="2" s="1"/>
  <c r="B19" i="2"/>
  <c r="K9" i="2"/>
  <c r="L9" i="2" s="1"/>
  <c r="L15" i="2"/>
  <c r="K15" i="2"/>
  <c r="B14" i="2"/>
  <c r="K4" i="2"/>
  <c r="L4" i="2" s="1"/>
  <c r="K3" i="2"/>
  <c r="K2" i="2"/>
  <c r="L2" i="2" s="1"/>
  <c r="B15" i="2" l="1"/>
  <c r="B18" i="2" s="1"/>
  <c r="L6" i="2"/>
  <c r="L7" i="2" s="1"/>
  <c r="L11" i="2" s="1"/>
  <c r="B20" i="2" l="1"/>
  <c r="K6" i="2"/>
  <c r="B16" i="2"/>
  <c r="K7" i="2" l="1"/>
  <c r="K11" i="2" s="1"/>
  <c r="L12" i="2"/>
  <c r="L16" i="2"/>
  <c r="L17" i="2" s="1"/>
  <c r="K16" i="2" l="1"/>
  <c r="K17" i="2" s="1"/>
  <c r="K12" i="2"/>
</calcChain>
</file>

<file path=xl/sharedStrings.xml><?xml version="1.0" encoding="utf-8"?>
<sst xmlns="http://schemas.openxmlformats.org/spreadsheetml/2006/main" count="83" uniqueCount="44">
  <si>
    <t>Fair value</t>
  </si>
  <si>
    <t>A</t>
  </si>
  <si>
    <t>B</t>
  </si>
  <si>
    <t>A+B</t>
  </si>
  <si>
    <t>Stato patrimoniale A (Controllante)</t>
  </si>
  <si>
    <t>Stato patrimoniale B (Controllata)</t>
  </si>
  <si>
    <t>Cassa</t>
  </si>
  <si>
    <t>Partecipazioni in B</t>
  </si>
  <si>
    <t>Totale attività</t>
  </si>
  <si>
    <t>Passività</t>
  </si>
  <si>
    <t>Capitale netto</t>
  </si>
  <si>
    <t>Totale passività e netto</t>
  </si>
  <si>
    <t>Conto economico</t>
  </si>
  <si>
    <t>Ricavi di vendita</t>
  </si>
  <si>
    <t>Reddito netto</t>
  </si>
  <si>
    <t>Costi operativi</t>
  </si>
  <si>
    <t>Crediti verso clienti</t>
  </si>
  <si>
    <t>Marchio</t>
  </si>
  <si>
    <t>Immobilizzazioni materiali</t>
  </si>
  <si>
    <t>Prezzo dell'acquisizione</t>
  </si>
  <si>
    <t>% di possesso</t>
  </si>
  <si>
    <t>% capitale netto storico</t>
  </si>
  <si>
    <t>% capitale netto a FV</t>
  </si>
  <si>
    <t>Avviamento</t>
  </si>
  <si>
    <t>Avviamento "parziale"</t>
  </si>
  <si>
    <t>Avviamento "pieno" ("Full Goodwill")</t>
  </si>
  <si>
    <t>Avviamento attribuibile agli azionisti di minoranza</t>
  </si>
  <si>
    <t>prezzo dell'acquisizione- %  FV attività nette acquisite</t>
  </si>
  <si>
    <t>FV del capitale di minoranza</t>
  </si>
  <si>
    <t>Valore di mercato del capitale di minoranza</t>
  </si>
  <si>
    <t>(Prezzo dell'acquisizione + valore di mercato degli interessi di minoranza - FV del 100% delle attività nette)</t>
  </si>
  <si>
    <t>Aggiunto alle attività e al capitale di minoranza</t>
  </si>
  <si>
    <t>Interessi di minoranza</t>
  </si>
  <si>
    <t>reddito della capogruppo</t>
  </si>
  <si>
    <t>Stato patrimoniale consolidato A+B</t>
  </si>
  <si>
    <t>Avviamento parziale</t>
  </si>
  <si>
    <t>Avviamento completo</t>
  </si>
  <si>
    <t>Consolidamento integrale: lo stato patrimoniale riporta il 100% delle attività e passività delle controllate, a prescindere dalla quota di possesso.</t>
  </si>
  <si>
    <t>Capitale netto:</t>
  </si>
  <si>
    <t>di pertinenza della capogruppo</t>
  </si>
  <si>
    <t>Totale</t>
  </si>
  <si>
    <t>di pertinenza della minoranza</t>
  </si>
  <si>
    <t>costo storico</t>
  </si>
  <si>
    <t>2200-1840=360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</si>
</sst>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">
    <xf numFmtId="0" fontId="0" fillId="0" borderId="0" xfId="0"/>
    <xf numFmtId="9" fontId="0" fillId="0" borderId="0" xfId="1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0" fillId="0" borderId="0" xfId="0" quotePrefix="1"/>
    <xf numFmtId="0" fontId="5" fillId="0" borderId="0" xfId="0" applyFont="1"/>
  </cellXfs>
  <cellStyles count="2">
    <cellStyle name="Normale" xfId="0" builtinId="0"/>
    <cellStyle name="Percentual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7"/>
  <sheetViews>
    <sheetView topLeftCell="A7" zoomScale="150" zoomScaleNormal="150" workbookViewId="0">
      <selection activeCell="F1" sqref="F1"/>
    </sheetView>
  </sheetViews>
  <sheetFormatPr defaultRowHeight="15" x14ac:dyDescent="0.25"/>
  <cols>
    <col min="1" max="1" width="24.42578125" bestFit="1" customWidth="1"/>
    <col min="5" max="5" width="24.7109375" customWidth="1"/>
    <col min="6" max="6" width="11" bestFit="1" customWidth="1"/>
  </cols>
  <sheetData>
    <row r="1" spans="1:7" x14ac:dyDescent="0.25">
      <c r="A1" s="2" t="s">
        <v>4</v>
      </c>
      <c r="E1" s="2" t="s">
        <v>5</v>
      </c>
      <c r="F1" s="2" t="s">
        <v>42</v>
      </c>
      <c r="G1" s="2" t="s">
        <v>0</v>
      </c>
    </row>
    <row r="2" spans="1:7" x14ac:dyDescent="0.25">
      <c r="A2" t="s">
        <v>6</v>
      </c>
      <c r="B2">
        <v>500</v>
      </c>
      <c r="E2" t="s">
        <v>6</v>
      </c>
      <c r="F2">
        <v>500</v>
      </c>
      <c r="G2">
        <v>500</v>
      </c>
    </row>
    <row r="3" spans="1:7" x14ac:dyDescent="0.25">
      <c r="A3" t="s">
        <v>7</v>
      </c>
      <c r="B3">
        <v>2200</v>
      </c>
      <c r="E3" t="s">
        <v>16</v>
      </c>
      <c r="F3">
        <v>1500</v>
      </c>
      <c r="G3">
        <v>1400</v>
      </c>
    </row>
    <row r="4" spans="1:7" x14ac:dyDescent="0.25">
      <c r="A4" t="s">
        <v>18</v>
      </c>
      <c r="B4">
        <v>2000</v>
      </c>
      <c r="E4" t="s">
        <v>18</v>
      </c>
      <c r="F4">
        <v>3000</v>
      </c>
      <c r="G4">
        <v>3300</v>
      </c>
    </row>
    <row r="5" spans="1:7" x14ac:dyDescent="0.25">
      <c r="A5" s="2" t="s">
        <v>8</v>
      </c>
      <c r="B5" s="2">
        <f>SUM(B2:B4)</f>
        <v>4700</v>
      </c>
      <c r="E5" t="s">
        <v>17</v>
      </c>
      <c r="F5">
        <v>0</v>
      </c>
      <c r="G5">
        <v>100</v>
      </c>
    </row>
    <row r="6" spans="1:7" x14ac:dyDescent="0.25">
      <c r="E6" s="2" t="s">
        <v>8</v>
      </c>
      <c r="F6" s="2">
        <f>SUM(F2:F5)</f>
        <v>5000</v>
      </c>
      <c r="G6" s="2">
        <f>SUM(G2:G5)</f>
        <v>5300</v>
      </c>
    </row>
    <row r="7" spans="1:7" x14ac:dyDescent="0.25">
      <c r="A7" t="s">
        <v>9</v>
      </c>
      <c r="B7">
        <v>1700</v>
      </c>
    </row>
    <row r="8" spans="1:7" x14ac:dyDescent="0.25">
      <c r="A8" t="s">
        <v>10</v>
      </c>
      <c r="B8">
        <v>3000</v>
      </c>
      <c r="E8" t="s">
        <v>9</v>
      </c>
      <c r="F8">
        <v>3000</v>
      </c>
      <c r="G8">
        <v>3000</v>
      </c>
    </row>
    <row r="9" spans="1:7" x14ac:dyDescent="0.25">
      <c r="A9" s="2" t="s">
        <v>11</v>
      </c>
      <c r="B9" s="2">
        <f>SUM(B7:B8)</f>
        <v>4700</v>
      </c>
    </row>
    <row r="10" spans="1:7" x14ac:dyDescent="0.25">
      <c r="E10" t="s">
        <v>10</v>
      </c>
      <c r="F10">
        <v>2000</v>
      </c>
      <c r="G10">
        <f>G6-G8-G9</f>
        <v>2300</v>
      </c>
    </row>
    <row r="11" spans="1:7" x14ac:dyDescent="0.25">
      <c r="E11" s="2" t="s">
        <v>11</v>
      </c>
      <c r="F11" s="2">
        <f>SUM(F8:F10)</f>
        <v>5000</v>
      </c>
      <c r="G11" s="2">
        <f>SUM(G8:G10)</f>
        <v>5300</v>
      </c>
    </row>
    <row r="14" spans="1:7" x14ac:dyDescent="0.25">
      <c r="A14" s="2" t="s">
        <v>12</v>
      </c>
      <c r="B14" s="2" t="s">
        <v>1</v>
      </c>
      <c r="C14" s="2" t="s">
        <v>2</v>
      </c>
      <c r="D14" s="2"/>
    </row>
    <row r="15" spans="1:7" x14ac:dyDescent="0.25">
      <c r="A15" t="s">
        <v>13</v>
      </c>
      <c r="B15">
        <v>150</v>
      </c>
      <c r="C15">
        <v>450</v>
      </c>
    </row>
    <row r="16" spans="1:7" x14ac:dyDescent="0.25">
      <c r="A16" t="s">
        <v>15</v>
      </c>
      <c r="B16">
        <v>-100</v>
      </c>
      <c r="C16">
        <v>-300</v>
      </c>
    </row>
    <row r="17" spans="1:3" x14ac:dyDescent="0.25">
      <c r="A17" t="s">
        <v>14</v>
      </c>
      <c r="B17">
        <f>SUM(B15:B16)</f>
        <v>50</v>
      </c>
      <c r="C17">
        <f>SUM(C15:C16)</f>
        <v>150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30"/>
  <sheetViews>
    <sheetView tabSelected="1" zoomScale="170" zoomScaleNormal="170" workbookViewId="0">
      <selection activeCell="D30" sqref="D30"/>
    </sheetView>
  </sheetViews>
  <sheetFormatPr defaultRowHeight="15" x14ac:dyDescent="0.25"/>
  <cols>
    <col min="1" max="1" width="30.28515625" customWidth="1"/>
    <col min="5" max="5" width="31.42578125" bestFit="1" customWidth="1"/>
    <col min="6" max="6" width="11.28515625" bestFit="1" customWidth="1"/>
    <col min="10" max="10" width="32.7109375" bestFit="1" customWidth="1"/>
    <col min="11" max="11" width="19.42578125" bestFit="1" customWidth="1"/>
  </cols>
  <sheetData>
    <row r="1" spans="1:14" x14ac:dyDescent="0.25">
      <c r="A1" s="2" t="s">
        <v>4</v>
      </c>
      <c r="E1" s="2" t="s">
        <v>5</v>
      </c>
      <c r="F1" s="2" t="s">
        <v>42</v>
      </c>
      <c r="G1" s="2" t="s">
        <v>0</v>
      </c>
      <c r="J1" s="2" t="s">
        <v>34</v>
      </c>
      <c r="K1" s="2" t="s">
        <v>35</v>
      </c>
      <c r="L1" s="2" t="s">
        <v>36</v>
      </c>
    </row>
    <row r="2" spans="1:14" x14ac:dyDescent="0.25">
      <c r="A2" t="s">
        <v>6</v>
      </c>
      <c r="B2">
        <v>500</v>
      </c>
      <c r="E2" t="s">
        <v>6</v>
      </c>
      <c r="F2">
        <v>500</v>
      </c>
      <c r="G2">
        <v>500</v>
      </c>
      <c r="J2" t="s">
        <v>6</v>
      </c>
      <c r="K2">
        <f>F2+B2</f>
        <v>1000</v>
      </c>
      <c r="L2">
        <f>K2</f>
        <v>1000</v>
      </c>
      <c r="N2" t="s">
        <v>37</v>
      </c>
    </row>
    <row r="3" spans="1:14" x14ac:dyDescent="0.25">
      <c r="A3" t="s">
        <v>7</v>
      </c>
      <c r="B3">
        <v>2200</v>
      </c>
      <c r="E3" t="s">
        <v>16</v>
      </c>
      <c r="F3">
        <v>1500</v>
      </c>
      <c r="G3">
        <v>1400</v>
      </c>
      <c r="J3" t="s">
        <v>16</v>
      </c>
      <c r="K3">
        <f>G3</f>
        <v>1400</v>
      </c>
      <c r="L3">
        <v>1400</v>
      </c>
    </row>
    <row r="4" spans="1:14" x14ac:dyDescent="0.25">
      <c r="A4" t="s">
        <v>18</v>
      </c>
      <c r="B4">
        <v>2000</v>
      </c>
      <c r="E4" t="s">
        <v>18</v>
      </c>
      <c r="F4">
        <v>3000</v>
      </c>
      <c r="G4">
        <v>3300</v>
      </c>
      <c r="J4" t="s">
        <v>18</v>
      </c>
      <c r="K4">
        <f>G4+B4</f>
        <v>5300</v>
      </c>
      <c r="L4">
        <f>K4</f>
        <v>5300</v>
      </c>
    </row>
    <row r="5" spans="1:14" x14ac:dyDescent="0.25">
      <c r="A5" s="2" t="s">
        <v>8</v>
      </c>
      <c r="B5" s="2">
        <f>SUM(B2:B4)</f>
        <v>4700</v>
      </c>
      <c r="E5" t="s">
        <v>17</v>
      </c>
      <c r="F5">
        <v>0</v>
      </c>
      <c r="G5">
        <v>100</v>
      </c>
      <c r="J5" t="s">
        <v>17</v>
      </c>
      <c r="K5">
        <v>100</v>
      </c>
      <c r="L5">
        <v>100</v>
      </c>
    </row>
    <row r="6" spans="1:14" x14ac:dyDescent="0.25">
      <c r="E6" s="2" t="s">
        <v>8</v>
      </c>
      <c r="F6" s="2">
        <f>SUM(F2:F5)</f>
        <v>5000</v>
      </c>
      <c r="G6" s="2">
        <f>SUM(G2:G5)</f>
        <v>5300</v>
      </c>
      <c r="J6" s="4" t="s">
        <v>23</v>
      </c>
      <c r="K6">
        <f>B18</f>
        <v>360</v>
      </c>
      <c r="L6" s="6">
        <f>B19</f>
        <v>400</v>
      </c>
    </row>
    <row r="7" spans="1:14" x14ac:dyDescent="0.25">
      <c r="A7" t="s">
        <v>9</v>
      </c>
      <c r="B7">
        <v>1700</v>
      </c>
      <c r="J7" s="2" t="s">
        <v>8</v>
      </c>
      <c r="K7" s="2">
        <f>SUM(K2:K6)</f>
        <v>8160</v>
      </c>
      <c r="L7" s="2">
        <f>SUM(L2:L6)</f>
        <v>8200</v>
      </c>
    </row>
    <row r="8" spans="1:14" x14ac:dyDescent="0.25">
      <c r="A8" t="s">
        <v>10</v>
      </c>
      <c r="B8">
        <v>3000</v>
      </c>
      <c r="E8" t="s">
        <v>9</v>
      </c>
      <c r="F8">
        <v>3000</v>
      </c>
      <c r="G8">
        <v>3000</v>
      </c>
    </row>
    <row r="9" spans="1:14" x14ac:dyDescent="0.25">
      <c r="A9" s="2" t="s">
        <v>11</v>
      </c>
      <c r="B9" s="2">
        <f>SUM(B7:B8)</f>
        <v>4700</v>
      </c>
      <c r="J9" t="s">
        <v>9</v>
      </c>
      <c r="K9">
        <f>G8+B7</f>
        <v>4700</v>
      </c>
      <c r="L9">
        <f>K9</f>
        <v>4700</v>
      </c>
    </row>
    <row r="10" spans="1:14" x14ac:dyDescent="0.25">
      <c r="E10" t="s">
        <v>10</v>
      </c>
      <c r="F10">
        <v>2000</v>
      </c>
      <c r="G10">
        <f>G6-G8-G9</f>
        <v>2300</v>
      </c>
    </row>
    <row r="11" spans="1:14" x14ac:dyDescent="0.25">
      <c r="E11" s="2" t="s">
        <v>11</v>
      </c>
      <c r="F11" s="2">
        <f>SUM(F8:F10)</f>
        <v>5000</v>
      </c>
      <c r="G11" s="2">
        <f>SUM(G8:G10)</f>
        <v>5300</v>
      </c>
      <c r="J11" t="s">
        <v>10</v>
      </c>
      <c r="K11">
        <f>K7-K9-K10</f>
        <v>3460</v>
      </c>
      <c r="L11">
        <f>L7-L9-L10</f>
        <v>3500</v>
      </c>
    </row>
    <row r="12" spans="1:14" x14ac:dyDescent="0.25">
      <c r="A12" t="s">
        <v>19</v>
      </c>
      <c r="B12">
        <v>2200</v>
      </c>
      <c r="J12" s="2" t="s">
        <v>11</v>
      </c>
      <c r="K12" s="2">
        <f>SUM(K9:K11)</f>
        <v>8160</v>
      </c>
      <c r="L12" s="2">
        <f>SUM(L9:L11)</f>
        <v>8200</v>
      </c>
    </row>
    <row r="13" spans="1:14" x14ac:dyDescent="0.25">
      <c r="A13" t="s">
        <v>20</v>
      </c>
      <c r="B13" s="1">
        <v>0.8</v>
      </c>
    </row>
    <row r="14" spans="1:14" x14ac:dyDescent="0.25">
      <c r="A14" t="s">
        <v>21</v>
      </c>
      <c r="B14">
        <f>B13*F10</f>
        <v>1600</v>
      </c>
      <c r="J14" s="2" t="s">
        <v>38</v>
      </c>
    </row>
    <row r="15" spans="1:14" x14ac:dyDescent="0.25">
      <c r="A15" t="s">
        <v>22</v>
      </c>
      <c r="B15" s="2">
        <f>B13*G10</f>
        <v>1840</v>
      </c>
      <c r="D15" s="5" t="s">
        <v>43</v>
      </c>
      <c r="J15" t="s">
        <v>39</v>
      </c>
      <c r="K15">
        <f>B8</f>
        <v>3000</v>
      </c>
      <c r="L15">
        <f>B8</f>
        <v>3000</v>
      </c>
    </row>
    <row r="16" spans="1:14" x14ac:dyDescent="0.25">
      <c r="A16" t="s">
        <v>28</v>
      </c>
      <c r="B16">
        <f>G10-B15</f>
        <v>460</v>
      </c>
      <c r="J16" t="s">
        <v>41</v>
      </c>
      <c r="K16">
        <f>K11-K15</f>
        <v>460</v>
      </c>
      <c r="L16">
        <f>L11-L15</f>
        <v>500</v>
      </c>
    </row>
    <row r="17" spans="1:12" x14ac:dyDescent="0.25">
      <c r="A17" t="s">
        <v>29</v>
      </c>
      <c r="B17">
        <v>500</v>
      </c>
      <c r="J17" t="s">
        <v>40</v>
      </c>
      <c r="K17">
        <f>SUM(K15:K16)</f>
        <v>3460</v>
      </c>
      <c r="L17">
        <f>SUM(L15:L16)</f>
        <v>3500</v>
      </c>
    </row>
    <row r="18" spans="1:12" x14ac:dyDescent="0.25">
      <c r="A18" t="s">
        <v>24</v>
      </c>
      <c r="B18">
        <f>B12-B15</f>
        <v>360</v>
      </c>
      <c r="C18" t="s">
        <v>27</v>
      </c>
    </row>
    <row r="19" spans="1:12" x14ac:dyDescent="0.25">
      <c r="A19" t="s">
        <v>25</v>
      </c>
      <c r="B19">
        <f>B3+B17-G10</f>
        <v>400</v>
      </c>
      <c r="C19" t="s">
        <v>30</v>
      </c>
    </row>
    <row r="20" spans="1:12" x14ac:dyDescent="0.25">
      <c r="A20" t="s">
        <v>26</v>
      </c>
      <c r="B20">
        <f>B19-B18</f>
        <v>40</v>
      </c>
      <c r="C20" t="s">
        <v>31</v>
      </c>
    </row>
    <row r="25" spans="1:12" x14ac:dyDescent="0.25">
      <c r="A25" s="2" t="s">
        <v>12</v>
      </c>
      <c r="B25" s="2" t="s">
        <v>1</v>
      </c>
      <c r="C25" s="2" t="s">
        <v>2</v>
      </c>
      <c r="D25" s="2" t="s">
        <v>3</v>
      </c>
    </row>
    <row r="26" spans="1:12" x14ac:dyDescent="0.25">
      <c r="A26" t="s">
        <v>13</v>
      </c>
      <c r="B26">
        <v>150</v>
      </c>
      <c r="C26">
        <v>450</v>
      </c>
      <c r="D26">
        <f>C26+B26</f>
        <v>600</v>
      </c>
    </row>
    <row r="27" spans="1:12" x14ac:dyDescent="0.25">
      <c r="A27" t="s">
        <v>15</v>
      </c>
      <c r="B27">
        <v>-100</v>
      </c>
      <c r="C27">
        <v>-300</v>
      </c>
      <c r="D27">
        <f>C27+B27</f>
        <v>-400</v>
      </c>
    </row>
    <row r="28" spans="1:12" x14ac:dyDescent="0.25">
      <c r="A28" s="2" t="s">
        <v>14</v>
      </c>
      <c r="B28" s="2">
        <f>SUM(B26:B27)</f>
        <v>50</v>
      </c>
      <c r="C28" s="2">
        <f>SUM(C26:C27)</f>
        <v>150</v>
      </c>
      <c r="D28" s="2">
        <f>SUM(D26:D27)</f>
        <v>200</v>
      </c>
    </row>
    <row r="29" spans="1:12" x14ac:dyDescent="0.25">
      <c r="A29" s="3" t="s">
        <v>32</v>
      </c>
      <c r="B29" s="3"/>
      <c r="C29" s="3"/>
      <c r="D29" s="3">
        <f>C28*(1-B13)</f>
        <v>29.999999999999993</v>
      </c>
    </row>
    <row r="30" spans="1:12" x14ac:dyDescent="0.25">
      <c r="A30" s="3" t="s">
        <v>33</v>
      </c>
      <c r="B30" s="3"/>
      <c r="C30" s="3"/>
      <c r="D30" s="3">
        <f>D28-D29</f>
        <v>170</v>
      </c>
    </row>
  </sheetData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Dati</vt:lpstr>
      <vt:lpstr>Consolidato</vt:lpstr>
      <vt:lpstr>Consolidato!Area_stampa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Michele Bertoni</dc:creator>
  <cp:lastModifiedBy>Paola Rossi</cp:lastModifiedBy>
  <cp:lastPrinted>2015-09-28T21:21:26Z</cp:lastPrinted>
  <dcterms:created xsi:type="dcterms:W3CDTF">2015-09-28T15:27:57Z</dcterms:created>
  <dcterms:modified xsi:type="dcterms:W3CDTF">2021-12-08T15:26:09Z</dcterms:modified>
</cp:coreProperties>
</file>