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e Bertoni\OneDrive\MIB\Bilancio assicurativo\Bilancio assicurativo IFRS Generali\"/>
    </mc:Choice>
  </mc:AlternateContent>
  <bookViews>
    <workbookView xWindow="0" yWindow="0" windowWidth="12288" windowHeight="5448"/>
  </bookViews>
  <sheets>
    <sheet name="Stadio 1 e 2" sheetId="1" r:id="rId1"/>
    <sheet name="esempio completo" sheetId="3" r:id="rId2"/>
    <sheet name="FVOCI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8" i="1" l="1"/>
  <c r="B54" i="4" l="1"/>
  <c r="B36" i="4"/>
  <c r="B29" i="3"/>
  <c r="B20" i="3"/>
  <c r="B10" i="3"/>
  <c r="B30" i="3"/>
  <c r="B27" i="3"/>
  <c r="B28" i="3" s="1"/>
  <c r="B21" i="3"/>
  <c r="B18" i="3"/>
  <c r="B19" i="3" s="1"/>
  <c r="B11" i="3"/>
  <c r="B9" i="3"/>
  <c r="B31" i="3" l="1"/>
</calcChain>
</file>

<file path=xl/sharedStrings.xml><?xml version="1.0" encoding="utf-8"?>
<sst xmlns="http://schemas.openxmlformats.org/spreadsheetml/2006/main" count="88" uniqueCount="63">
  <si>
    <t>Stage 3</t>
  </si>
  <si>
    <t>A-B</t>
  </si>
  <si>
    <t>La società A concede un prestito di decennale per €1.000.000. La probabilità di default nei prossimi 12 mesi è stimata allo 0.5% con una perdita stimata del 25% dell'importo totale. La probabilità di default calcolata lungo l'intera vita dello strumento finanziario (10 anni) è del 20%, con una perdita stimata del 40% del valore originario.</t>
  </si>
  <si>
    <t>Stadio 1</t>
  </si>
  <si>
    <t>Svalutazione</t>
  </si>
  <si>
    <t>dell'importo totale</t>
  </si>
  <si>
    <t>Perdita stimata (Loss given default -LGD)</t>
  </si>
  <si>
    <t>Probabilità di default (12 mesi - PD)</t>
  </si>
  <si>
    <t>Stadio 2</t>
  </si>
  <si>
    <t>Probabilità di default (intera vita dello strumento)</t>
  </si>
  <si>
    <t>La società A concede un prestito alla società B il 1 gennaio 2018</t>
  </si>
  <si>
    <t>L'importo del prestito è di €1.000.000, tasso di interesse 3% con pagamenti alla fine di ogni mese.</t>
  </si>
  <si>
    <t>La scadenza è il 31 dicembre 2021</t>
  </si>
  <si>
    <t>Note</t>
  </si>
  <si>
    <t>Prestito</t>
  </si>
  <si>
    <t>Perdita attesa</t>
  </si>
  <si>
    <t>Probabilità di default - 12 mesi</t>
  </si>
  <si>
    <t>ECL - 12 mesi</t>
  </si>
  <si>
    <t>Interessi attivi 2018</t>
  </si>
  <si>
    <t>3% dell'importo lordo</t>
  </si>
  <si>
    <t>Valore a bilancio del prestito</t>
  </si>
  <si>
    <t>Probabilità di default - intera vita del prestito</t>
  </si>
  <si>
    <t>ECL - intera vita del prestito</t>
  </si>
  <si>
    <t>Incremento nel fondo svalutazione</t>
  </si>
  <si>
    <t>Interessi attivi 2019</t>
  </si>
  <si>
    <t xml:space="preserve">Prestito </t>
  </si>
  <si>
    <t>Importo recuperabile</t>
  </si>
  <si>
    <t>B) immaginando che il credito sia assistito da una garanzia</t>
  </si>
  <si>
    <t>3% dell'importo netto</t>
  </si>
  <si>
    <t>Interessi attivi 2020</t>
  </si>
  <si>
    <t>Interessi attivi 2021</t>
  </si>
  <si>
    <t>Il debitore non corrisponde gli interessi mensili</t>
  </si>
  <si>
    <t>Svalutazione riportata a conto economico</t>
  </si>
  <si>
    <r>
      <rPr>
        <b/>
        <sz val="11"/>
        <color theme="1"/>
        <rFont val="Calibri"/>
        <family val="2"/>
        <scheme val="minor"/>
      </rPr>
      <t>Strumento di debito misurato a FVOCI</t>
    </r>
    <r>
      <rPr>
        <sz val="11"/>
        <color theme="1"/>
        <rFont val="Calibri"/>
        <family val="2"/>
        <scheme val="minor"/>
      </rPr>
      <t xml:space="preserve"> (per gli strumenti di capitale non ci sono perdite per impairment e non c'è recycling se misurati a FVOCI)</t>
    </r>
  </si>
  <si>
    <t>Anno 1</t>
  </si>
  <si>
    <t>Alla prima data di bilancio, il fair value è diminuito a 9.500 a causa di fluttuazioni nei tassi di interesse.</t>
  </si>
  <si>
    <t>Nessu incremento significativo nel rischio di credito (stadio 1)</t>
  </si>
  <si>
    <t>ECL su 12 mesi, usando lo stesso metodo per uno strumento a costo ammortizzato: €300</t>
  </si>
  <si>
    <t>d Strumento finanziario - FVOCI</t>
  </si>
  <si>
    <t>a cassa</t>
  </si>
  <si>
    <t>a Strumento finanziario - FVOCI</t>
  </si>
  <si>
    <t>d Svalutazione (conto economico)</t>
  </si>
  <si>
    <t>a Altro reddito complessivo (OCI)</t>
  </si>
  <si>
    <t>d Altro reddito complessivo (OCI)</t>
  </si>
  <si>
    <t>Stato patrimoniale</t>
  </si>
  <si>
    <t>Strumento finanziario - FVOCI</t>
  </si>
  <si>
    <t>Riserva da fair value (capitale netto)</t>
  </si>
  <si>
    <t>Un fondo svalutazione di €300 deve essere indicato in nota integrativa (IFRS 7)</t>
  </si>
  <si>
    <t>Anno 2</t>
  </si>
  <si>
    <t>Il fair value diminuisce a 9.250.</t>
  </si>
  <si>
    <t>ECL su 12 mesi: €400 (incremento di €100)</t>
  </si>
  <si>
    <t>Un fondo svalutazione di €400 deve essere indicato in nota integrativa (IFRS 7)</t>
  </si>
  <si>
    <t>Anno 3: vendita e riclassificazione (recycling)</t>
  </si>
  <si>
    <t>Lo strumento è venduto per 9.250</t>
  </si>
  <si>
    <t>d Cassa</t>
  </si>
  <si>
    <t>d Perdita realizzata (conto economico)</t>
  </si>
  <si>
    <t>Totale costi riportati a conto economico</t>
  </si>
  <si>
    <t>Svalutazione, anno 1</t>
  </si>
  <si>
    <t>Svalutazione, anno 2</t>
  </si>
  <si>
    <t>Perdita realizzata, anno 3</t>
  </si>
  <si>
    <t>Totale</t>
  </si>
  <si>
    <t>A) inclusi gli interessi maturati</t>
  </si>
  <si>
    <t>Valore originale (EAD - Exposure at default)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</si>
</sst>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[$€-2]\ * #,##0_);_([$€-2]\ * \(#,##0\);_([$€-2]\ 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0" fontId="0" fillId="0" borderId="0" xfId="0" applyNumberFormat="1"/>
    <xf numFmtId="9" fontId="0" fillId="0" borderId="0" xfId="0" applyNumberFormat="1"/>
    <xf numFmtId="16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2" fillId="2" borderId="0" xfId="0" applyFont="1" applyFill="1"/>
    <xf numFmtId="15" fontId="2" fillId="2" borderId="0" xfId="0" applyNumberFormat="1" applyFont="1" applyFill="1"/>
    <xf numFmtId="0" fontId="0" fillId="2" borderId="0" xfId="0" applyFill="1"/>
    <xf numFmtId="165" fontId="0" fillId="2" borderId="0" xfId="1" applyNumberFormat="1" applyFont="1" applyFill="1"/>
    <xf numFmtId="9" fontId="0" fillId="2" borderId="0" xfId="0" applyNumberFormat="1" applyFill="1"/>
    <xf numFmtId="165" fontId="2" fillId="2" borderId="0" xfId="1" applyNumberFormat="1" applyFont="1" applyFill="1"/>
    <xf numFmtId="0" fontId="2" fillId="3" borderId="0" xfId="0" applyFont="1" applyFill="1"/>
    <xf numFmtId="15" fontId="2" fillId="3" borderId="0" xfId="0" applyNumberFormat="1" applyFont="1" applyFill="1"/>
    <xf numFmtId="0" fontId="0" fillId="3" borderId="0" xfId="0" applyFill="1"/>
    <xf numFmtId="165" fontId="0" fillId="3" borderId="0" xfId="1" applyNumberFormat="1" applyFont="1" applyFill="1"/>
    <xf numFmtId="9" fontId="0" fillId="3" borderId="0" xfId="0" applyNumberFormat="1" applyFill="1"/>
    <xf numFmtId="165" fontId="2" fillId="3" borderId="0" xfId="1" applyNumberFormat="1" applyFont="1" applyFill="1"/>
    <xf numFmtId="165" fontId="2" fillId="2" borderId="0" xfId="0" applyNumberFormat="1" applyFont="1" applyFill="1"/>
    <xf numFmtId="165" fontId="0" fillId="2" borderId="0" xfId="0" applyNumberFormat="1" applyFill="1"/>
    <xf numFmtId="165" fontId="2" fillId="3" borderId="0" xfId="0" applyNumberFormat="1" applyFont="1" applyFill="1"/>
    <xf numFmtId="165" fontId="0" fillId="3" borderId="0" xfId="0" applyNumberFormat="1" applyFill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zoomScale="130" zoomScaleNormal="130" workbookViewId="0">
      <selection activeCell="D9" sqref="D9"/>
    </sheetView>
  </sheetViews>
  <sheetFormatPr defaultRowHeight="14.4" x14ac:dyDescent="0.3"/>
  <cols>
    <col min="1" max="1" width="46.44140625" customWidth="1"/>
    <col min="2" max="2" width="14.6640625" bestFit="1" customWidth="1"/>
  </cols>
  <sheetData>
    <row r="1" spans="1:3" ht="100.8" x14ac:dyDescent="0.3">
      <c r="A1" s="7" t="s">
        <v>2</v>
      </c>
    </row>
    <row r="4" spans="1:3" x14ac:dyDescent="0.3">
      <c r="A4" s="4" t="s">
        <v>3</v>
      </c>
    </row>
    <row r="5" spans="1:3" x14ac:dyDescent="0.3">
      <c r="A5" t="s">
        <v>62</v>
      </c>
      <c r="B5" s="3">
        <v>1000000</v>
      </c>
    </row>
    <row r="6" spans="1:3" x14ac:dyDescent="0.3">
      <c r="A6" t="s">
        <v>6</v>
      </c>
      <c r="B6" s="2">
        <v>0.25</v>
      </c>
      <c r="C6" t="s">
        <v>5</v>
      </c>
    </row>
    <row r="7" spans="1:3" x14ac:dyDescent="0.3">
      <c r="A7" t="s">
        <v>7</v>
      </c>
      <c r="B7" s="1">
        <v>5.0000000000000001E-3</v>
      </c>
    </row>
    <row r="8" spans="1:3" x14ac:dyDescent="0.3">
      <c r="A8" s="4" t="s">
        <v>4</v>
      </c>
      <c r="B8" s="5">
        <f>B5*B6*B7</f>
        <v>1250</v>
      </c>
    </row>
    <row r="10" spans="1:3" x14ac:dyDescent="0.3">
      <c r="A10" s="4" t="s">
        <v>8</v>
      </c>
    </row>
    <row r="11" spans="1:3" x14ac:dyDescent="0.3">
      <c r="A11" t="s">
        <v>62</v>
      </c>
      <c r="B11" s="3">
        <v>1000000</v>
      </c>
    </row>
    <row r="12" spans="1:3" x14ac:dyDescent="0.3">
      <c r="A12" t="s">
        <v>6</v>
      </c>
      <c r="B12" s="2">
        <v>0.4</v>
      </c>
    </row>
    <row r="13" spans="1:3" x14ac:dyDescent="0.3">
      <c r="A13" t="s">
        <v>9</v>
      </c>
      <c r="B13" s="1">
        <v>0.2</v>
      </c>
    </row>
    <row r="14" spans="1:3" x14ac:dyDescent="0.3">
      <c r="A14" s="4" t="s">
        <v>4</v>
      </c>
      <c r="B14" s="5">
        <f>B11*B12*B13</f>
        <v>80000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="140" zoomScaleNormal="140" workbookViewId="0">
      <selection activeCell="C7" sqref="C7"/>
    </sheetView>
  </sheetViews>
  <sheetFormatPr defaultRowHeight="14.4" x14ac:dyDescent="0.3"/>
  <cols>
    <col min="1" max="1" width="38" customWidth="1"/>
    <col min="2" max="2" width="16.33203125" bestFit="1" customWidth="1"/>
    <col min="3" max="3" width="29.6640625" customWidth="1"/>
  </cols>
  <sheetData>
    <row r="1" spans="1:5" x14ac:dyDescent="0.3">
      <c r="A1" s="6" t="s">
        <v>10</v>
      </c>
    </row>
    <row r="2" spans="1:5" x14ac:dyDescent="0.3">
      <c r="A2" s="6" t="s">
        <v>11</v>
      </c>
    </row>
    <row r="3" spans="1:5" x14ac:dyDescent="0.3">
      <c r="A3" t="s">
        <v>12</v>
      </c>
    </row>
    <row r="5" spans="1:5" x14ac:dyDescent="0.3">
      <c r="A5" s="14" t="s">
        <v>3</v>
      </c>
      <c r="B5" s="15">
        <v>43465</v>
      </c>
      <c r="C5" s="16" t="s">
        <v>13</v>
      </c>
      <c r="D5" s="16"/>
      <c r="E5" s="16"/>
    </row>
    <row r="6" spans="1:5" x14ac:dyDescent="0.3">
      <c r="A6" s="16" t="s">
        <v>14</v>
      </c>
      <c r="B6" s="17">
        <v>1000000</v>
      </c>
      <c r="C6" s="16"/>
      <c r="D6" s="16"/>
      <c r="E6" s="16"/>
    </row>
    <row r="7" spans="1:5" x14ac:dyDescent="0.3">
      <c r="A7" s="16" t="s">
        <v>15</v>
      </c>
      <c r="B7" s="17">
        <v>50000</v>
      </c>
      <c r="C7" s="16"/>
      <c r="D7" s="16"/>
      <c r="E7" s="16"/>
    </row>
    <row r="8" spans="1:5" x14ac:dyDescent="0.3">
      <c r="A8" s="16" t="s">
        <v>16</v>
      </c>
      <c r="B8" s="18">
        <v>0.1</v>
      </c>
      <c r="C8" s="16"/>
      <c r="D8" s="16"/>
      <c r="E8" s="16"/>
    </row>
    <row r="9" spans="1:5" x14ac:dyDescent="0.3">
      <c r="A9" s="14" t="s">
        <v>17</v>
      </c>
      <c r="B9" s="19">
        <f>B7*B8</f>
        <v>5000</v>
      </c>
      <c r="C9" s="16" t="s">
        <v>32</v>
      </c>
      <c r="D9" s="16"/>
      <c r="E9" s="16"/>
    </row>
    <row r="10" spans="1:5" x14ac:dyDescent="0.3">
      <c r="A10" s="16" t="s">
        <v>20</v>
      </c>
      <c r="B10" s="17">
        <f>B6-B9</f>
        <v>995000</v>
      </c>
      <c r="C10" s="16"/>
      <c r="D10" s="16"/>
      <c r="E10" s="16"/>
    </row>
    <row r="11" spans="1:5" x14ac:dyDescent="0.3">
      <c r="A11" s="14" t="s">
        <v>18</v>
      </c>
      <c r="B11" s="19">
        <f>0.03*B6</f>
        <v>30000</v>
      </c>
      <c r="C11" s="16" t="s">
        <v>19</v>
      </c>
      <c r="D11" s="16"/>
      <c r="E11" s="16"/>
    </row>
    <row r="12" spans="1:5" x14ac:dyDescent="0.3">
      <c r="A12" s="16"/>
      <c r="B12" s="16"/>
      <c r="C12" s="16"/>
      <c r="D12" s="16"/>
      <c r="E12" s="16"/>
    </row>
    <row r="13" spans="1:5" x14ac:dyDescent="0.3">
      <c r="A13" s="16"/>
      <c r="B13" s="16"/>
      <c r="C13" s="16"/>
      <c r="D13" s="16"/>
      <c r="E13" s="16"/>
    </row>
    <row r="14" spans="1:5" x14ac:dyDescent="0.3">
      <c r="A14" s="8" t="s">
        <v>8</v>
      </c>
      <c r="B14" s="9">
        <v>43830</v>
      </c>
      <c r="C14" s="10"/>
      <c r="D14" s="10"/>
      <c r="E14" s="10"/>
    </row>
    <row r="15" spans="1:5" x14ac:dyDescent="0.3">
      <c r="A15" s="10" t="s">
        <v>14</v>
      </c>
      <c r="B15" s="11">
        <v>1000000</v>
      </c>
      <c r="C15" s="10"/>
      <c r="D15" s="10"/>
      <c r="E15" s="10"/>
    </row>
    <row r="16" spans="1:5" x14ac:dyDescent="0.3">
      <c r="A16" s="10" t="s">
        <v>15</v>
      </c>
      <c r="B16" s="11">
        <v>100000</v>
      </c>
      <c r="C16" s="10"/>
      <c r="D16" s="10"/>
      <c r="E16" s="10"/>
    </row>
    <row r="17" spans="1:5" x14ac:dyDescent="0.3">
      <c r="A17" s="10" t="s">
        <v>21</v>
      </c>
      <c r="B17" s="12">
        <v>0.5</v>
      </c>
      <c r="C17" s="10"/>
      <c r="D17" s="10"/>
      <c r="E17" s="10"/>
    </row>
    <row r="18" spans="1:5" x14ac:dyDescent="0.3">
      <c r="A18" s="8" t="s">
        <v>22</v>
      </c>
      <c r="B18" s="13">
        <f>B16*B17</f>
        <v>50000</v>
      </c>
      <c r="C18" s="10"/>
      <c r="D18" s="10"/>
      <c r="E18" s="10"/>
    </row>
    <row r="19" spans="1:5" x14ac:dyDescent="0.3">
      <c r="A19" s="8" t="s">
        <v>23</v>
      </c>
      <c r="B19" s="20">
        <f>B18-B9</f>
        <v>45000</v>
      </c>
      <c r="C19" s="10" t="s">
        <v>32</v>
      </c>
      <c r="D19" s="10"/>
      <c r="E19" s="10"/>
    </row>
    <row r="20" spans="1:5" x14ac:dyDescent="0.3">
      <c r="A20" s="10" t="s">
        <v>20</v>
      </c>
      <c r="B20" s="21">
        <f>B10-B19</f>
        <v>950000</v>
      </c>
      <c r="C20" s="10"/>
      <c r="D20" s="10"/>
      <c r="E20" s="10"/>
    </row>
    <row r="21" spans="1:5" x14ac:dyDescent="0.3">
      <c r="A21" s="8" t="s">
        <v>24</v>
      </c>
      <c r="B21" s="13">
        <f>0.03*B15</f>
        <v>30000</v>
      </c>
      <c r="C21" s="10" t="s">
        <v>19</v>
      </c>
      <c r="D21" s="10"/>
      <c r="E21" s="10"/>
    </row>
    <row r="22" spans="1:5" x14ac:dyDescent="0.3">
      <c r="A22" s="10"/>
      <c r="B22" s="10"/>
      <c r="C22" s="10"/>
      <c r="D22" s="10"/>
      <c r="E22" s="10"/>
    </row>
    <row r="23" spans="1:5" x14ac:dyDescent="0.3">
      <c r="A23" s="10"/>
      <c r="B23" s="10"/>
      <c r="C23" s="10"/>
      <c r="D23" s="10"/>
      <c r="E23" s="10"/>
    </row>
    <row r="24" spans="1:5" x14ac:dyDescent="0.3">
      <c r="A24" s="14" t="s">
        <v>0</v>
      </c>
      <c r="B24" s="15">
        <v>44196</v>
      </c>
      <c r="C24" s="16" t="s">
        <v>31</v>
      </c>
      <c r="D24" s="16"/>
      <c r="E24" s="16"/>
    </row>
    <row r="25" spans="1:5" x14ac:dyDescent="0.3">
      <c r="A25" s="16" t="s">
        <v>25</v>
      </c>
      <c r="B25" s="17">
        <v>1030000</v>
      </c>
      <c r="C25" s="16" t="s">
        <v>61</v>
      </c>
      <c r="D25" s="16"/>
      <c r="E25" s="16"/>
    </row>
    <row r="26" spans="1:5" x14ac:dyDescent="0.3">
      <c r="A26" s="16" t="s">
        <v>26</v>
      </c>
      <c r="B26" s="17">
        <v>800000</v>
      </c>
      <c r="C26" s="16" t="s">
        <v>27</v>
      </c>
      <c r="D26" s="16"/>
      <c r="E26" s="16"/>
    </row>
    <row r="27" spans="1:5" x14ac:dyDescent="0.3">
      <c r="A27" s="14" t="s">
        <v>22</v>
      </c>
      <c r="B27" s="19">
        <f>B25-B26</f>
        <v>230000</v>
      </c>
      <c r="C27" s="16" t="s">
        <v>1</v>
      </c>
      <c r="D27" s="16"/>
      <c r="E27" s="16"/>
    </row>
    <row r="28" spans="1:5" x14ac:dyDescent="0.3">
      <c r="A28" s="14" t="s">
        <v>23</v>
      </c>
      <c r="B28" s="22">
        <f>B27-B19-B9</f>
        <v>180000</v>
      </c>
      <c r="C28" s="16" t="s">
        <v>32</v>
      </c>
      <c r="D28" s="16"/>
      <c r="E28" s="16"/>
    </row>
    <row r="29" spans="1:5" x14ac:dyDescent="0.3">
      <c r="A29" s="16" t="s">
        <v>20</v>
      </c>
      <c r="B29" s="23">
        <f>B25-B9-B19-B28</f>
        <v>800000</v>
      </c>
      <c r="C29" s="16"/>
      <c r="D29" s="16"/>
      <c r="E29" s="16"/>
    </row>
    <row r="30" spans="1:5" x14ac:dyDescent="0.3">
      <c r="A30" s="14" t="s">
        <v>29</v>
      </c>
      <c r="B30" s="19">
        <f>0.03*B15</f>
        <v>30000</v>
      </c>
      <c r="C30" s="16" t="s">
        <v>19</v>
      </c>
      <c r="D30" s="16"/>
      <c r="E30" s="16"/>
    </row>
    <row r="31" spans="1:5" x14ac:dyDescent="0.3">
      <c r="A31" s="14" t="s">
        <v>30</v>
      </c>
      <c r="B31" s="22">
        <f>0.03*B29</f>
        <v>24000</v>
      </c>
      <c r="C31" s="16" t="s">
        <v>28</v>
      </c>
      <c r="D31" s="16"/>
      <c r="E31" s="16"/>
    </row>
    <row r="32" spans="1:5" x14ac:dyDescent="0.3">
      <c r="A32" s="16"/>
      <c r="B32" s="16"/>
      <c r="C32" s="16"/>
      <c r="D32" s="16"/>
      <c r="E32" s="16"/>
    </row>
    <row r="33" spans="1:5" x14ac:dyDescent="0.3">
      <c r="A33" s="16"/>
      <c r="B33" s="16"/>
      <c r="C33" s="16"/>
      <c r="D33" s="16"/>
      <c r="E33" s="1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="130" zoomScaleNormal="130" workbookViewId="0"/>
  </sheetViews>
  <sheetFormatPr defaultRowHeight="14.4" x14ac:dyDescent="0.3"/>
  <cols>
    <col min="1" max="1" width="38.109375" customWidth="1"/>
    <col min="2" max="2" width="30.88671875" customWidth="1"/>
    <col min="3" max="3" width="7.88671875" customWidth="1"/>
  </cols>
  <sheetData>
    <row r="1" spans="1:5" x14ac:dyDescent="0.3">
      <c r="A1" t="s">
        <v>33</v>
      </c>
    </row>
    <row r="3" spans="1:5" x14ac:dyDescent="0.3">
      <c r="A3" t="s">
        <v>38</v>
      </c>
      <c r="B3" t="s">
        <v>39</v>
      </c>
      <c r="C3">
        <v>10000</v>
      </c>
      <c r="D3">
        <v>10000</v>
      </c>
    </row>
    <row r="5" spans="1:5" x14ac:dyDescent="0.3">
      <c r="A5" s="14" t="s">
        <v>34</v>
      </c>
      <c r="B5" s="16"/>
      <c r="C5" s="16"/>
      <c r="D5" s="16"/>
      <c r="E5" s="16"/>
    </row>
    <row r="6" spans="1:5" x14ac:dyDescent="0.3">
      <c r="A6" s="16" t="s">
        <v>35</v>
      </c>
      <c r="B6" s="16"/>
      <c r="C6" s="16"/>
      <c r="D6" s="16"/>
      <c r="E6" s="16"/>
    </row>
    <row r="7" spans="1:5" x14ac:dyDescent="0.3">
      <c r="A7" s="16" t="s">
        <v>36</v>
      </c>
      <c r="B7" s="16"/>
      <c r="C7" s="16"/>
      <c r="D7" s="16"/>
      <c r="E7" s="16"/>
    </row>
    <row r="8" spans="1:5" x14ac:dyDescent="0.3">
      <c r="A8" s="16" t="s">
        <v>37</v>
      </c>
      <c r="B8" s="16"/>
      <c r="C8" s="16"/>
      <c r="D8" s="16"/>
      <c r="E8" s="16"/>
    </row>
    <row r="9" spans="1:5" x14ac:dyDescent="0.3">
      <c r="A9" s="16"/>
      <c r="B9" s="16"/>
      <c r="C9" s="16"/>
      <c r="D9" s="16"/>
      <c r="E9" s="16"/>
    </row>
    <row r="10" spans="1:5" x14ac:dyDescent="0.3">
      <c r="A10" s="16" t="s">
        <v>43</v>
      </c>
      <c r="B10" s="16" t="s">
        <v>40</v>
      </c>
      <c r="C10" s="16">
        <v>500</v>
      </c>
      <c r="D10" s="16">
        <v>500</v>
      </c>
      <c r="E10" s="16"/>
    </row>
    <row r="11" spans="1:5" x14ac:dyDescent="0.3">
      <c r="A11" s="16"/>
      <c r="B11" s="16"/>
      <c r="C11" s="16"/>
      <c r="D11" s="16"/>
      <c r="E11" s="16"/>
    </row>
    <row r="12" spans="1:5" x14ac:dyDescent="0.3">
      <c r="A12" s="16" t="s">
        <v>41</v>
      </c>
      <c r="B12" s="16" t="s">
        <v>42</v>
      </c>
      <c r="C12" s="16">
        <v>300</v>
      </c>
      <c r="D12" s="16">
        <v>300</v>
      </c>
      <c r="E12" s="16"/>
    </row>
    <row r="13" spans="1:5" x14ac:dyDescent="0.3">
      <c r="A13" s="16"/>
      <c r="B13" s="16"/>
      <c r="C13" s="16"/>
      <c r="D13" s="16"/>
      <c r="E13" s="16"/>
    </row>
    <row r="14" spans="1:5" x14ac:dyDescent="0.3">
      <c r="A14" s="30" t="s">
        <v>44</v>
      </c>
      <c r="B14" s="30"/>
      <c r="C14" s="16"/>
      <c r="D14" s="16"/>
      <c r="E14" s="16"/>
    </row>
    <row r="15" spans="1:5" x14ac:dyDescent="0.3">
      <c r="A15" s="24"/>
      <c r="B15" s="25"/>
      <c r="C15" s="16"/>
      <c r="D15" s="16"/>
      <c r="E15" s="16"/>
    </row>
    <row r="16" spans="1:5" x14ac:dyDescent="0.3">
      <c r="A16" s="26" t="s">
        <v>45</v>
      </c>
      <c r="B16" s="16" t="s">
        <v>46</v>
      </c>
      <c r="C16" s="16"/>
      <c r="D16" s="16"/>
      <c r="E16" s="16"/>
    </row>
    <row r="17" spans="1:5" x14ac:dyDescent="0.3">
      <c r="A17" s="26">
        <v>9500</v>
      </c>
      <c r="B17" s="16">
        <v>-200</v>
      </c>
      <c r="C17" s="16"/>
      <c r="D17" s="16"/>
      <c r="E17" s="16"/>
    </row>
    <row r="18" spans="1:5" x14ac:dyDescent="0.3">
      <c r="A18" s="26"/>
      <c r="B18" s="16"/>
      <c r="C18" s="16"/>
      <c r="D18" s="16"/>
      <c r="E18" s="16"/>
    </row>
    <row r="19" spans="1:5" x14ac:dyDescent="0.3">
      <c r="A19" s="26"/>
      <c r="B19" s="16"/>
      <c r="C19" s="16"/>
      <c r="D19" s="16"/>
      <c r="E19" s="16"/>
    </row>
    <row r="20" spans="1:5" x14ac:dyDescent="0.3">
      <c r="A20" s="16"/>
      <c r="B20" s="16"/>
      <c r="C20" s="16"/>
      <c r="D20" s="16"/>
      <c r="E20" s="16"/>
    </row>
    <row r="21" spans="1:5" x14ac:dyDescent="0.3">
      <c r="A21" s="16" t="s">
        <v>47</v>
      </c>
      <c r="B21" s="16"/>
      <c r="C21" s="16"/>
      <c r="D21" s="16"/>
      <c r="E21" s="16"/>
    </row>
    <row r="23" spans="1:5" x14ac:dyDescent="0.3">
      <c r="A23" s="8" t="s">
        <v>48</v>
      </c>
      <c r="B23" s="10"/>
      <c r="C23" s="10"/>
      <c r="D23" s="10"/>
      <c r="E23" s="10"/>
    </row>
    <row r="24" spans="1:5" x14ac:dyDescent="0.3">
      <c r="A24" s="10" t="s">
        <v>49</v>
      </c>
      <c r="B24" s="10"/>
      <c r="C24" s="10"/>
      <c r="D24" s="10"/>
      <c r="E24" s="10"/>
    </row>
    <row r="25" spans="1:5" x14ac:dyDescent="0.3">
      <c r="A25" s="10" t="s">
        <v>36</v>
      </c>
      <c r="B25" s="10"/>
      <c r="C25" s="10"/>
      <c r="D25" s="10"/>
      <c r="E25" s="10"/>
    </row>
    <row r="26" spans="1:5" x14ac:dyDescent="0.3">
      <c r="A26" s="10" t="s">
        <v>50</v>
      </c>
      <c r="B26" s="10"/>
      <c r="C26" s="10"/>
      <c r="D26" s="10"/>
      <c r="E26" s="10"/>
    </row>
    <row r="27" spans="1:5" x14ac:dyDescent="0.3">
      <c r="A27" s="10"/>
      <c r="B27" s="10"/>
      <c r="C27" s="10"/>
      <c r="D27" s="10"/>
      <c r="E27" s="10"/>
    </row>
    <row r="28" spans="1:5" x14ac:dyDescent="0.3">
      <c r="A28" s="10" t="s">
        <v>43</v>
      </c>
      <c r="B28" s="10" t="s">
        <v>40</v>
      </c>
      <c r="C28" s="10">
        <v>250</v>
      </c>
      <c r="D28" s="10">
        <v>250</v>
      </c>
      <c r="E28" s="10"/>
    </row>
    <row r="29" spans="1:5" x14ac:dyDescent="0.3">
      <c r="A29" s="10"/>
      <c r="B29" s="10"/>
      <c r="C29" s="10"/>
      <c r="D29" s="10"/>
      <c r="E29" s="10"/>
    </row>
    <row r="30" spans="1:5" x14ac:dyDescent="0.3">
      <c r="A30" s="10" t="s">
        <v>41</v>
      </c>
      <c r="B30" s="10" t="s">
        <v>42</v>
      </c>
      <c r="C30" s="10">
        <v>100</v>
      </c>
      <c r="D30" s="10">
        <v>100</v>
      </c>
      <c r="E30" s="10"/>
    </row>
    <row r="31" spans="1:5" x14ac:dyDescent="0.3">
      <c r="A31" s="10"/>
      <c r="B31" s="10"/>
      <c r="C31" s="10"/>
      <c r="D31" s="10"/>
      <c r="E31" s="10"/>
    </row>
    <row r="32" spans="1:5" x14ac:dyDescent="0.3">
      <c r="A32" s="10"/>
      <c r="B32" s="10"/>
      <c r="C32" s="10"/>
      <c r="D32" s="10"/>
      <c r="E32" s="10"/>
    </row>
    <row r="33" spans="1:5" x14ac:dyDescent="0.3">
      <c r="A33" s="31" t="s">
        <v>44</v>
      </c>
      <c r="B33" s="31"/>
      <c r="C33" s="10"/>
      <c r="D33" s="10"/>
      <c r="E33" s="10"/>
    </row>
    <row r="34" spans="1:5" x14ac:dyDescent="0.3">
      <c r="A34" s="27"/>
      <c r="B34" s="28"/>
      <c r="C34" s="10"/>
      <c r="D34" s="10"/>
      <c r="E34" s="10"/>
    </row>
    <row r="35" spans="1:5" x14ac:dyDescent="0.3">
      <c r="A35" s="29" t="s">
        <v>45</v>
      </c>
      <c r="B35" s="10" t="s">
        <v>46</v>
      </c>
      <c r="C35" s="10"/>
      <c r="D35" s="10"/>
      <c r="E35" s="10"/>
    </row>
    <row r="36" spans="1:5" x14ac:dyDescent="0.3">
      <c r="A36" s="29">
        <v>9250</v>
      </c>
      <c r="B36" s="10">
        <f>B17-C28+C30</f>
        <v>-350</v>
      </c>
      <c r="C36" s="10"/>
      <c r="D36" s="10"/>
      <c r="E36" s="10"/>
    </row>
    <row r="37" spans="1:5" x14ac:dyDescent="0.3">
      <c r="A37" s="29"/>
      <c r="B37" s="10"/>
      <c r="C37" s="10"/>
      <c r="D37" s="10"/>
      <c r="E37" s="10"/>
    </row>
    <row r="38" spans="1:5" x14ac:dyDescent="0.3">
      <c r="A38" s="29"/>
      <c r="B38" s="10"/>
      <c r="C38" s="10"/>
      <c r="D38" s="10"/>
      <c r="E38" s="10"/>
    </row>
    <row r="39" spans="1:5" x14ac:dyDescent="0.3">
      <c r="A39" s="10"/>
      <c r="B39" s="10"/>
      <c r="C39" s="10"/>
      <c r="D39" s="10"/>
      <c r="E39" s="10"/>
    </row>
    <row r="40" spans="1:5" x14ac:dyDescent="0.3">
      <c r="A40" s="10" t="s">
        <v>51</v>
      </c>
      <c r="B40" s="10"/>
      <c r="C40" s="10"/>
      <c r="D40" s="10"/>
      <c r="E40" s="10"/>
    </row>
    <row r="41" spans="1:5" x14ac:dyDescent="0.3">
      <c r="A41" s="10"/>
      <c r="B41" s="10"/>
      <c r="C41" s="10"/>
      <c r="D41" s="10"/>
      <c r="E41" s="10"/>
    </row>
    <row r="43" spans="1:5" x14ac:dyDescent="0.3">
      <c r="A43" s="14" t="s">
        <v>52</v>
      </c>
      <c r="B43" s="16"/>
      <c r="C43" s="16"/>
      <c r="D43" s="16"/>
      <c r="E43" s="16"/>
    </row>
    <row r="44" spans="1:5" x14ac:dyDescent="0.3">
      <c r="A44" s="16" t="s">
        <v>53</v>
      </c>
      <c r="B44" s="16"/>
      <c r="C44" s="16"/>
      <c r="D44" s="16"/>
      <c r="E44" s="16"/>
    </row>
    <row r="45" spans="1:5" x14ac:dyDescent="0.3">
      <c r="A45" s="16"/>
      <c r="B45" s="16"/>
      <c r="C45" s="16"/>
      <c r="D45" s="16"/>
      <c r="E45" s="16"/>
    </row>
    <row r="46" spans="1:5" x14ac:dyDescent="0.3">
      <c r="A46" s="16" t="s">
        <v>54</v>
      </c>
      <c r="B46" s="16" t="s">
        <v>40</v>
      </c>
      <c r="C46" s="16">
        <v>9250</v>
      </c>
      <c r="D46" s="16">
        <v>9250</v>
      </c>
      <c r="E46" s="16"/>
    </row>
    <row r="47" spans="1:5" x14ac:dyDescent="0.3">
      <c r="A47" s="16"/>
      <c r="B47" s="16"/>
      <c r="C47" s="16"/>
      <c r="D47" s="16"/>
      <c r="E47" s="16"/>
    </row>
    <row r="48" spans="1:5" x14ac:dyDescent="0.3">
      <c r="A48" s="16" t="s">
        <v>55</v>
      </c>
      <c r="B48" s="16" t="s">
        <v>42</v>
      </c>
      <c r="C48" s="16">
        <v>350</v>
      </c>
      <c r="D48" s="16">
        <v>350</v>
      </c>
      <c r="E48" s="16"/>
    </row>
    <row r="49" spans="1:5" x14ac:dyDescent="0.3">
      <c r="A49" s="16"/>
      <c r="B49" s="16"/>
      <c r="C49" s="16"/>
      <c r="D49" s="16"/>
      <c r="E49" s="16"/>
    </row>
    <row r="50" spans="1:5" x14ac:dyDescent="0.3">
      <c r="A50" s="4" t="s">
        <v>56</v>
      </c>
    </row>
    <row r="51" spans="1:5" x14ac:dyDescent="0.3">
      <c r="A51" t="s">
        <v>57</v>
      </c>
      <c r="B51">
        <v>300</v>
      </c>
    </row>
    <row r="52" spans="1:5" x14ac:dyDescent="0.3">
      <c r="A52" t="s">
        <v>58</v>
      </c>
      <c r="B52">
        <v>100</v>
      </c>
    </row>
    <row r="53" spans="1:5" x14ac:dyDescent="0.3">
      <c r="A53" t="s">
        <v>59</v>
      </c>
      <c r="B53">
        <v>350</v>
      </c>
    </row>
    <row r="54" spans="1:5" x14ac:dyDescent="0.3">
      <c r="A54" s="4" t="s">
        <v>60</v>
      </c>
      <c r="B54" s="4">
        <f>SUM(B51:B53)</f>
        <v>750</v>
      </c>
    </row>
  </sheetData>
  <mergeCells count="2">
    <mergeCell ref="A14:B14"/>
    <mergeCell ref="A33:B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Stadio 1 e 2</vt:lpstr>
      <vt:lpstr>esempio completo</vt:lpstr>
      <vt:lpstr>FVOCI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Bertoni</dc:creator>
  <cp:lastModifiedBy>Michele Bertoni</cp:lastModifiedBy>
  <dcterms:created xsi:type="dcterms:W3CDTF">2018-02-04T18:33:37Z</dcterms:created>
  <dcterms:modified xsi:type="dcterms:W3CDTF">2018-11-30T09:27:12Z</dcterms:modified>
</cp:coreProperties>
</file>