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drawings/drawing4.xml" ContentType="application/vnd.openxmlformats-officedocument.drawing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s-my.sharepoint.com/personal/5179_ds_units_it/Documents/aa UNIVERSITA'/DIDATTICA/CORSI/ANALISI BILANCO E BILANCIO CONSOLIDATO/2022/"/>
    </mc:Choice>
  </mc:AlternateContent>
  <xr:revisionPtr revIDLastSave="0" documentId="8_{B67CB285-958A-6443-90E6-9BD7BF6BDAB5}" xr6:coauthVersionLast="47" xr6:coauthVersionMax="47" xr10:uidLastSave="{00000000-0000-0000-0000-000000000000}"/>
  <bookViews>
    <workbookView xWindow="0" yWindow="0" windowWidth="25600" windowHeight="16000" activeTab="1" xr2:uid="{7F4E3EC1-04A6-5342-9BD9-F4E01C6FAA85}"/>
  </bookViews>
  <sheets>
    <sheet name="Foglio1" sheetId="1" r:id="rId1"/>
    <sheet name="IPOTESI 2 " sheetId="2" r:id="rId2"/>
    <sheet name="IPOTESI 3" sheetId="3" r:id="rId3"/>
    <sheet name="IPOTESI 4" sheetId="5" r:id="rId4"/>
    <sheet name="Foglio4" sheetId="4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B21" i="2"/>
  <c r="G15" i="5"/>
  <c r="E10" i="5"/>
  <c r="B18" i="5"/>
  <c r="B17" i="5"/>
  <c r="C10" i="5"/>
  <c r="D10" i="5" s="1"/>
  <c r="G8" i="5"/>
  <c r="G7" i="5"/>
  <c r="D7" i="5"/>
  <c r="G5" i="5"/>
  <c r="B4" i="5"/>
  <c r="D4" i="5" s="1"/>
  <c r="G4" i="5" s="1"/>
  <c r="D3" i="5"/>
  <c r="G3" i="5" s="1"/>
  <c r="D2" i="5"/>
  <c r="G15" i="3"/>
  <c r="G8" i="3"/>
  <c r="B20" i="3"/>
  <c r="B18" i="3"/>
  <c r="C10" i="3"/>
  <c r="D10" i="3" s="1"/>
  <c r="G10" i="3" s="1"/>
  <c r="D7" i="3"/>
  <c r="G7" i="3" s="1"/>
  <c r="G5" i="3"/>
  <c r="B4" i="3"/>
  <c r="D4" i="3" s="1"/>
  <c r="G4" i="3" s="1"/>
  <c r="D3" i="3"/>
  <c r="D2" i="3"/>
  <c r="G5" i="2"/>
  <c r="B18" i="2"/>
  <c r="C10" i="2"/>
  <c r="D10" i="2" s="1"/>
  <c r="G10" i="2" s="1"/>
  <c r="D7" i="2"/>
  <c r="G7" i="2" s="1"/>
  <c r="B4" i="2"/>
  <c r="D4" i="2" s="1"/>
  <c r="G4" i="2" s="1"/>
  <c r="D3" i="2"/>
  <c r="D2" i="2"/>
  <c r="G15" i="1"/>
  <c r="G10" i="1"/>
  <c r="G2" i="1"/>
  <c r="G7" i="1"/>
  <c r="D3" i="1"/>
  <c r="D4" i="1"/>
  <c r="D7" i="1"/>
  <c r="D10" i="1"/>
  <c r="D2" i="1"/>
  <c r="B4" i="1"/>
  <c r="C10" i="1"/>
  <c r="F3" i="2" l="1"/>
  <c r="G3" i="2" s="1"/>
  <c r="G2" i="2" s="1"/>
  <c r="G15" i="2" s="1"/>
  <c r="G10" i="5"/>
  <c r="G2" i="5"/>
  <c r="G3" i="3"/>
  <c r="G2" i="3" s="1"/>
</calcChain>
</file>

<file path=xl/sharedStrings.xml><?xml version="1.0" encoding="utf-8"?>
<sst xmlns="http://schemas.openxmlformats.org/spreadsheetml/2006/main" count="67" uniqueCount="27">
  <si>
    <t>P</t>
  </si>
  <si>
    <t>S</t>
  </si>
  <si>
    <t>Attività</t>
  </si>
  <si>
    <t>Passività</t>
  </si>
  <si>
    <t>Patrimonio netto</t>
  </si>
  <si>
    <t>partecip. S</t>
  </si>
  <si>
    <t>altre attività</t>
  </si>
  <si>
    <t>TOTALE</t>
  </si>
  <si>
    <t>rett. D</t>
  </si>
  <si>
    <t>rett. A</t>
  </si>
  <si>
    <t>CONSOLIDATO</t>
  </si>
  <si>
    <t>COSTO PARTECIPAZ</t>
  </si>
  <si>
    <t>PN S</t>
  </si>
  <si>
    <t xml:space="preserve"> - Plusvalenze latenti su attività </t>
  </si>
  <si>
    <t>AVVIAMENTO</t>
  </si>
  <si>
    <t>avviamento</t>
  </si>
  <si>
    <t>COSTO PARTECIPAZ (100% S)</t>
  </si>
  <si>
    <t>plusvalore di passività</t>
  </si>
  <si>
    <t>Fondo rischi per perdite future</t>
  </si>
  <si>
    <t>differenza da annullamento</t>
  </si>
  <si>
    <t>partecip. S (60%)</t>
  </si>
  <si>
    <t>PN S (60%)</t>
  </si>
  <si>
    <t>plusvalenza latente di attività</t>
  </si>
  <si>
    <t>Quote terzi minoranza (NCI)</t>
  </si>
  <si>
    <t>Tax rate =0,3</t>
  </si>
  <si>
    <t xml:space="preserve"> + Imposte differite </t>
  </si>
  <si>
    <t>imposte differite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</si>
</sst>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5" fontId="0" fillId="0" borderId="2" xfId="1" applyNumberFormat="1" applyFont="1" applyBorder="1"/>
    <xf numFmtId="0" fontId="0" fillId="0" borderId="3" xfId="0" applyBorder="1"/>
    <xf numFmtId="0" fontId="0" fillId="0" borderId="2" xfId="0" applyBorder="1"/>
    <xf numFmtId="165" fontId="0" fillId="0" borderId="6" xfId="1" applyNumberFormat="1" applyFont="1" applyBorder="1"/>
    <xf numFmtId="165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right"/>
    </xf>
    <xf numFmtId="165" fontId="5" fillId="0" borderId="6" xfId="1" applyNumberFormat="1" applyFont="1" applyBorder="1"/>
    <xf numFmtId="0" fontId="3" fillId="0" borderId="0" xfId="0" applyFont="1"/>
    <xf numFmtId="165" fontId="3" fillId="0" borderId="6" xfId="1" applyNumberFormat="1" applyFont="1" applyBorder="1"/>
    <xf numFmtId="165" fontId="3" fillId="0" borderId="0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165" fontId="5" fillId="0" borderId="0" xfId="1" applyNumberFormat="1" applyFont="1" applyBorder="1"/>
    <xf numFmtId="165" fontId="5" fillId="0" borderId="2" xfId="1" applyNumberFormat="1" applyFont="1" applyBorder="1"/>
    <xf numFmtId="165" fontId="3" fillId="0" borderId="2" xfId="1" applyNumberFormat="1" applyFont="1" applyBorder="1"/>
    <xf numFmtId="165" fontId="0" fillId="0" borderId="2" xfId="0" applyNumberFormat="1" applyBorder="1"/>
    <xf numFmtId="165" fontId="0" fillId="0" borderId="0" xfId="0" applyNumberFormat="1"/>
    <xf numFmtId="0" fontId="0" fillId="0" borderId="4" xfId="0" applyBorder="1"/>
    <xf numFmtId="0" fontId="0" fillId="0" borderId="9" xfId="0" applyBorder="1"/>
    <xf numFmtId="0" fontId="0" fillId="0" borderId="0" xfId="0" applyFill="1" applyBorder="1"/>
    <xf numFmtId="0" fontId="0" fillId="2" borderId="4" xfId="0" applyFill="1" applyBorder="1"/>
    <xf numFmtId="0" fontId="0" fillId="2" borderId="9" xfId="0" applyFill="1" applyBorder="1"/>
    <xf numFmtId="165" fontId="5" fillId="0" borderId="2" xfId="0" applyNumberFormat="1" applyFont="1" applyBorder="1"/>
    <xf numFmtId="165" fontId="1" fillId="0" borderId="0" xfId="1" applyNumberFormat="1" applyFont="1" applyBorder="1"/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customXml" Target="../ink/ink14.xml"/><Relationship Id="rId3" Type="http://schemas.openxmlformats.org/officeDocument/2006/relationships/customXml" Target="../ink/ink9.xml"/><Relationship Id="rId7" Type="http://schemas.openxmlformats.org/officeDocument/2006/relationships/customXml" Target="../ink/ink11.xml"/><Relationship Id="rId12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customXml" Target="../ink/ink8.xml"/><Relationship Id="rId6" Type="http://schemas.openxmlformats.org/officeDocument/2006/relationships/image" Target="../media/image10.png"/><Relationship Id="rId11" Type="http://schemas.openxmlformats.org/officeDocument/2006/relationships/customXml" Target="../ink/ink13.xml"/><Relationship Id="rId5" Type="http://schemas.openxmlformats.org/officeDocument/2006/relationships/customXml" Target="../ink/ink10.xml"/><Relationship Id="rId10" Type="http://schemas.openxmlformats.org/officeDocument/2006/relationships/image" Target="../media/image12.png"/><Relationship Id="rId4" Type="http://schemas.openxmlformats.org/officeDocument/2006/relationships/image" Target="../media/image9.png"/><Relationship Id="rId9" Type="http://schemas.openxmlformats.org/officeDocument/2006/relationships/customXml" Target="../ink/ink12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customXml" Target="../ink/ink21.xml"/><Relationship Id="rId18" Type="http://schemas.openxmlformats.org/officeDocument/2006/relationships/image" Target="../media/image19.png"/><Relationship Id="rId3" Type="http://schemas.openxmlformats.org/officeDocument/2006/relationships/customXml" Target="../ink/ink16.xml"/><Relationship Id="rId7" Type="http://schemas.openxmlformats.org/officeDocument/2006/relationships/customXml" Target="../ink/ink18.xml"/><Relationship Id="rId12" Type="http://schemas.openxmlformats.org/officeDocument/2006/relationships/image" Target="../media/image6.png"/><Relationship Id="rId17" Type="http://schemas.openxmlformats.org/officeDocument/2006/relationships/customXml" Target="../ink/ink23.xml"/><Relationship Id="rId2" Type="http://schemas.openxmlformats.org/officeDocument/2006/relationships/image" Target="../media/image13.png"/><Relationship Id="rId16" Type="http://schemas.openxmlformats.org/officeDocument/2006/relationships/image" Target="../media/image18.png"/><Relationship Id="rId20" Type="http://schemas.openxmlformats.org/officeDocument/2006/relationships/image" Target="../media/image20.png"/><Relationship Id="rId1" Type="http://schemas.openxmlformats.org/officeDocument/2006/relationships/customXml" Target="../ink/ink15.xml"/><Relationship Id="rId6" Type="http://schemas.openxmlformats.org/officeDocument/2006/relationships/image" Target="../media/image15.png"/><Relationship Id="rId11" Type="http://schemas.openxmlformats.org/officeDocument/2006/relationships/customXml" Target="../ink/ink20.xml"/><Relationship Id="rId5" Type="http://schemas.openxmlformats.org/officeDocument/2006/relationships/customXml" Target="../ink/ink17.xml"/><Relationship Id="rId15" Type="http://schemas.openxmlformats.org/officeDocument/2006/relationships/customXml" Target="../ink/ink22.xml"/><Relationship Id="rId10" Type="http://schemas.openxmlformats.org/officeDocument/2006/relationships/image" Target="../media/image17.png"/><Relationship Id="rId19" Type="http://schemas.openxmlformats.org/officeDocument/2006/relationships/customXml" Target="../ink/ink24.xml"/><Relationship Id="rId4" Type="http://schemas.openxmlformats.org/officeDocument/2006/relationships/image" Target="../media/image14.png"/><Relationship Id="rId9" Type="http://schemas.openxmlformats.org/officeDocument/2006/relationships/customXml" Target="../ink/ink19.xml"/><Relationship Id="rId1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customXml" Target="../ink/ink31.xml"/><Relationship Id="rId3" Type="http://schemas.openxmlformats.org/officeDocument/2006/relationships/customXml" Target="../ink/ink26.xml"/><Relationship Id="rId7" Type="http://schemas.openxmlformats.org/officeDocument/2006/relationships/customXml" Target="../ink/ink28.xml"/><Relationship Id="rId12" Type="http://schemas.openxmlformats.org/officeDocument/2006/relationships/image" Target="../media/image6.png"/><Relationship Id="rId2" Type="http://schemas.openxmlformats.org/officeDocument/2006/relationships/image" Target="../media/image13.png"/><Relationship Id="rId16" Type="http://schemas.openxmlformats.org/officeDocument/2006/relationships/image" Target="../media/image21.png"/><Relationship Id="rId1" Type="http://schemas.openxmlformats.org/officeDocument/2006/relationships/customXml" Target="../ink/ink25.xml"/><Relationship Id="rId6" Type="http://schemas.openxmlformats.org/officeDocument/2006/relationships/image" Target="../media/image15.png"/><Relationship Id="rId11" Type="http://schemas.openxmlformats.org/officeDocument/2006/relationships/customXml" Target="../ink/ink30.xml"/><Relationship Id="rId5" Type="http://schemas.openxmlformats.org/officeDocument/2006/relationships/customXml" Target="../ink/ink27.xml"/><Relationship Id="rId15" Type="http://schemas.openxmlformats.org/officeDocument/2006/relationships/customXml" Target="../ink/ink32.xml"/><Relationship Id="rId10" Type="http://schemas.openxmlformats.org/officeDocument/2006/relationships/image" Target="../media/image17.png"/><Relationship Id="rId4" Type="http://schemas.openxmlformats.org/officeDocument/2006/relationships/image" Target="../media/image14.png"/><Relationship Id="rId9" Type="http://schemas.openxmlformats.org/officeDocument/2006/relationships/customXml" Target="../ink/ink29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346504</xdr:colOff>
      <xdr:row>1</xdr:row>
      <xdr:rowOff>187126</xdr:rowOff>
    </xdr:from>
    <xdr:to>
      <xdr:col>1</xdr:col>
      <xdr:colOff>913504</xdr:colOff>
      <xdr:row>3</xdr:row>
      <xdr:rowOff>26059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1D485676-C86C-B542-9318-86FEC14A65D3}"/>
                </a:ext>
              </a:extLst>
            </xdr14:cNvPr>
            <xdr14:cNvContentPartPr/>
          </xdr14:nvContentPartPr>
          <xdr14:nvPr macro=""/>
          <xdr14:xfrm>
            <a:off x="2341440" y="388800"/>
            <a:ext cx="567000" cy="24228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1D485676-C86C-B542-9318-86FEC14A65D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78800" y="11160"/>
              <a:ext cx="692640" cy="9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187876</xdr:colOff>
      <xdr:row>8</xdr:row>
      <xdr:rowOff>164289</xdr:rowOff>
    </xdr:from>
    <xdr:to>
      <xdr:col>2</xdr:col>
      <xdr:colOff>809956</xdr:colOff>
      <xdr:row>10</xdr:row>
      <xdr:rowOff>55062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6DBEFEE0-C0E2-FD49-80F6-4A203A7F34DD}"/>
                </a:ext>
              </a:extLst>
            </xdr14:cNvPr>
            <xdr14:cNvContentPartPr/>
          </xdr14:nvContentPartPr>
          <xdr14:nvPr macro=""/>
          <xdr14:xfrm>
            <a:off x="3098520" y="1777680"/>
            <a:ext cx="622080" cy="29412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6DBEFEE0-C0E2-FD49-80F6-4A203A7F34D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035880" y="1400040"/>
              <a:ext cx="747720" cy="104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240709</xdr:colOff>
      <xdr:row>3</xdr:row>
      <xdr:rowOff>131179</xdr:rowOff>
    </xdr:from>
    <xdr:to>
      <xdr:col>3</xdr:col>
      <xdr:colOff>241069</xdr:colOff>
      <xdr:row>3</xdr:row>
      <xdr:rowOff>131539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C29B8C8E-86EC-0149-ABC6-E85660EFB63E}"/>
                </a:ext>
              </a:extLst>
            </xdr14:cNvPr>
            <xdr14:cNvContentPartPr/>
          </xdr14:nvContentPartPr>
          <xdr14:nvPr macro=""/>
          <xdr14:xfrm>
            <a:off x="3974400" y="736200"/>
            <a:ext cx="360" cy="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C29B8C8E-86EC-0149-ABC6-E85660EFB63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911760" y="358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160429</xdr:colOff>
      <xdr:row>1</xdr:row>
      <xdr:rowOff>179566</xdr:rowOff>
    </xdr:from>
    <xdr:to>
      <xdr:col>4</xdr:col>
      <xdr:colOff>44062</xdr:colOff>
      <xdr:row>3</xdr:row>
      <xdr:rowOff>53059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4EF4185C-195B-254A-9B7E-9127FC20C251}"/>
                </a:ext>
              </a:extLst>
            </xdr14:cNvPr>
            <xdr14:cNvContentPartPr/>
          </xdr14:nvContentPartPr>
          <xdr14:nvPr macro=""/>
          <xdr14:xfrm>
            <a:off x="3894120" y="381240"/>
            <a:ext cx="706680" cy="27684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4EF4185C-195B-254A-9B7E-9127FC20C251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31480" y="3240"/>
              <a:ext cx="832320" cy="103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855904</xdr:colOff>
      <xdr:row>3</xdr:row>
      <xdr:rowOff>26419</xdr:rowOff>
    </xdr:from>
    <xdr:to>
      <xdr:col>2</xdr:col>
      <xdr:colOff>538156</xdr:colOff>
      <xdr:row>8</xdr:row>
      <xdr:rowOff>123969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10" name="Input penna 9">
              <a:extLst>
                <a:ext uri="{FF2B5EF4-FFF2-40B4-BE49-F238E27FC236}">
                  <a16:creationId xmlns:a16="http://schemas.microsoft.com/office/drawing/2014/main" id="{E03F63EB-4A07-F345-965F-09D4EC42200E}"/>
                </a:ext>
              </a:extLst>
            </xdr14:cNvPr>
            <xdr14:cNvContentPartPr/>
          </xdr14:nvContentPartPr>
          <xdr14:nvPr macro=""/>
          <xdr14:xfrm>
            <a:off x="2850840" y="631440"/>
            <a:ext cx="597960" cy="1105920"/>
          </xdr14:xfrm>
        </xdr:contentPart>
      </mc:Choice>
      <mc:Fallback>
        <xdr:pic>
          <xdr:nvPicPr>
            <xdr:cNvPr id="10" name="Input penna 9">
              <a:extLst>
                <a:ext uri="{FF2B5EF4-FFF2-40B4-BE49-F238E27FC236}">
                  <a16:creationId xmlns:a16="http://schemas.microsoft.com/office/drawing/2014/main" id="{E03F63EB-4A07-F345-965F-09D4EC42200E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88200" y="253440"/>
              <a:ext cx="723600" cy="186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353551</xdr:colOff>
      <xdr:row>9</xdr:row>
      <xdr:rowOff>85435</xdr:rowOff>
    </xdr:from>
    <xdr:to>
      <xdr:col>6</xdr:col>
      <xdr:colOff>964471</xdr:colOff>
      <xdr:row>9</xdr:row>
      <xdr:rowOff>91195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11" name="Input penna 10">
              <a:extLst>
                <a:ext uri="{FF2B5EF4-FFF2-40B4-BE49-F238E27FC236}">
                  <a16:creationId xmlns:a16="http://schemas.microsoft.com/office/drawing/2014/main" id="{F721590B-1326-F145-A8D3-9384B3CE02E6}"/>
                </a:ext>
              </a:extLst>
            </xdr14:cNvPr>
            <xdr14:cNvContentPartPr/>
          </xdr14:nvContentPartPr>
          <xdr14:nvPr macro=""/>
          <xdr14:xfrm>
            <a:off x="6565320" y="1912680"/>
            <a:ext cx="610920" cy="5760"/>
          </xdr14:xfrm>
        </xdr:contentPart>
      </mc:Choice>
      <mc:Fallback>
        <xdr:pic>
          <xdr:nvPicPr>
            <xdr:cNvPr id="11" name="Input penna 10">
              <a:extLst>
                <a:ext uri="{FF2B5EF4-FFF2-40B4-BE49-F238E27FC236}">
                  <a16:creationId xmlns:a16="http://schemas.microsoft.com/office/drawing/2014/main" id="{F721590B-1326-F145-A8D3-9384B3CE02E6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11680" y="1804680"/>
              <a:ext cx="718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253206</xdr:colOff>
      <xdr:row>9</xdr:row>
      <xdr:rowOff>99835</xdr:rowOff>
    </xdr:from>
    <xdr:to>
      <xdr:col>1</xdr:col>
      <xdr:colOff>868446</xdr:colOff>
      <xdr:row>9</xdr:row>
      <xdr:rowOff>108475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12" name="Input penna 11">
              <a:extLst>
                <a:ext uri="{FF2B5EF4-FFF2-40B4-BE49-F238E27FC236}">
                  <a16:creationId xmlns:a16="http://schemas.microsoft.com/office/drawing/2014/main" id="{8360CADA-92BF-4544-966D-386457126C0C}"/>
                </a:ext>
              </a:extLst>
            </xdr14:cNvPr>
            <xdr14:cNvContentPartPr/>
          </xdr14:nvContentPartPr>
          <xdr14:nvPr macro=""/>
          <xdr14:xfrm>
            <a:off x="2248920" y="1927080"/>
            <a:ext cx="615240" cy="8640"/>
          </xdr14:xfrm>
        </xdr:contentPart>
      </mc:Choice>
      <mc:Fallback>
        <xdr:pic>
          <xdr:nvPicPr>
            <xdr:cNvPr id="12" name="Input penna 11">
              <a:extLst>
                <a:ext uri="{FF2B5EF4-FFF2-40B4-BE49-F238E27FC236}">
                  <a16:creationId xmlns:a16="http://schemas.microsoft.com/office/drawing/2014/main" id="{8360CADA-92BF-4544-966D-386457126C0C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195280" y="1819080"/>
              <a:ext cx="722880" cy="2242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346504</xdr:colOff>
      <xdr:row>1</xdr:row>
      <xdr:rowOff>187126</xdr:rowOff>
    </xdr:from>
    <xdr:to>
      <xdr:col>2</xdr:col>
      <xdr:colOff>1251</xdr:colOff>
      <xdr:row>3</xdr:row>
      <xdr:rowOff>26059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D8E26E85-87FF-0843-A006-2C3752B41D2D}"/>
                </a:ext>
              </a:extLst>
            </xdr14:cNvPr>
            <xdr14:cNvContentPartPr/>
          </xdr14:nvContentPartPr>
          <xdr14:nvPr macro=""/>
          <xdr14:xfrm>
            <a:off x="2341440" y="388800"/>
            <a:ext cx="567000" cy="24228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D8E26E85-87FF-0843-A006-2C3752B41D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78800" y="11160"/>
              <a:ext cx="692640" cy="9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187876</xdr:colOff>
      <xdr:row>8</xdr:row>
      <xdr:rowOff>164289</xdr:rowOff>
    </xdr:from>
    <xdr:to>
      <xdr:col>2</xdr:col>
      <xdr:colOff>809956</xdr:colOff>
      <xdr:row>10</xdr:row>
      <xdr:rowOff>55062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064D4BA4-3977-2F4A-A3C5-AD801A659D38}"/>
                </a:ext>
              </a:extLst>
            </xdr14:cNvPr>
            <xdr14:cNvContentPartPr/>
          </xdr14:nvContentPartPr>
          <xdr14:nvPr macro=""/>
          <xdr14:xfrm>
            <a:off x="3098520" y="1777680"/>
            <a:ext cx="622080" cy="29412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064D4BA4-3977-2F4A-A3C5-AD801A659D3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035880" y="1400040"/>
              <a:ext cx="747720" cy="104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240709</xdr:colOff>
      <xdr:row>3</xdr:row>
      <xdr:rowOff>131179</xdr:rowOff>
    </xdr:from>
    <xdr:to>
      <xdr:col>3</xdr:col>
      <xdr:colOff>241069</xdr:colOff>
      <xdr:row>3</xdr:row>
      <xdr:rowOff>131539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363DE7BC-58D2-FE44-9C7E-0081673925EE}"/>
                </a:ext>
              </a:extLst>
            </xdr14:cNvPr>
            <xdr14:cNvContentPartPr/>
          </xdr14:nvContentPartPr>
          <xdr14:nvPr macro=""/>
          <xdr14:xfrm>
            <a:off x="3974400" y="736200"/>
            <a:ext cx="360" cy="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363DE7BC-58D2-FE44-9C7E-0081673925E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911760" y="358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160429</xdr:colOff>
      <xdr:row>1</xdr:row>
      <xdr:rowOff>179566</xdr:rowOff>
    </xdr:from>
    <xdr:to>
      <xdr:col>4</xdr:col>
      <xdr:colOff>44062</xdr:colOff>
      <xdr:row>3</xdr:row>
      <xdr:rowOff>53059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0C2B640C-39F1-054F-920C-4441BD9B3027}"/>
                </a:ext>
              </a:extLst>
            </xdr14:cNvPr>
            <xdr14:cNvContentPartPr/>
          </xdr14:nvContentPartPr>
          <xdr14:nvPr macro=""/>
          <xdr14:xfrm>
            <a:off x="3894120" y="381240"/>
            <a:ext cx="706680" cy="27684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0C2B640C-39F1-054F-920C-4441BD9B3027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31480" y="3240"/>
              <a:ext cx="832320" cy="103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855904</xdr:colOff>
      <xdr:row>3</xdr:row>
      <xdr:rowOff>26419</xdr:rowOff>
    </xdr:from>
    <xdr:to>
      <xdr:col>2</xdr:col>
      <xdr:colOff>538156</xdr:colOff>
      <xdr:row>8</xdr:row>
      <xdr:rowOff>123969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B26D71A1-B50E-9643-83C8-A64CFCDB986C}"/>
                </a:ext>
              </a:extLst>
            </xdr14:cNvPr>
            <xdr14:cNvContentPartPr/>
          </xdr14:nvContentPartPr>
          <xdr14:nvPr macro=""/>
          <xdr14:xfrm>
            <a:off x="2850840" y="631440"/>
            <a:ext cx="597960" cy="110592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B26D71A1-B50E-9643-83C8-A64CFCDB986C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88200" y="253440"/>
              <a:ext cx="723600" cy="186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353551</xdr:colOff>
      <xdr:row>9</xdr:row>
      <xdr:rowOff>85435</xdr:rowOff>
    </xdr:from>
    <xdr:to>
      <xdr:col>6</xdr:col>
      <xdr:colOff>964471</xdr:colOff>
      <xdr:row>9</xdr:row>
      <xdr:rowOff>91195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E65BFC62-F1F8-8A4E-BB60-27449A3811FA}"/>
                </a:ext>
              </a:extLst>
            </xdr14:cNvPr>
            <xdr14:cNvContentPartPr/>
          </xdr14:nvContentPartPr>
          <xdr14:nvPr macro=""/>
          <xdr14:xfrm>
            <a:off x="6565320" y="1912680"/>
            <a:ext cx="610920" cy="576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E65BFC62-F1F8-8A4E-BB60-27449A3811F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11680" y="1804680"/>
              <a:ext cx="718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253206</xdr:colOff>
      <xdr:row>9</xdr:row>
      <xdr:rowOff>99835</xdr:rowOff>
    </xdr:from>
    <xdr:to>
      <xdr:col>1</xdr:col>
      <xdr:colOff>868446</xdr:colOff>
      <xdr:row>9</xdr:row>
      <xdr:rowOff>108475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7F6AD3AC-7761-AD44-8EB3-64CE15CC9A45}"/>
                </a:ext>
              </a:extLst>
            </xdr14:cNvPr>
            <xdr14:cNvContentPartPr/>
          </xdr14:nvContentPartPr>
          <xdr14:nvPr macro=""/>
          <xdr14:xfrm>
            <a:off x="2248920" y="1927080"/>
            <a:ext cx="615240" cy="864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7F6AD3AC-7761-AD44-8EB3-64CE15CC9A45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195280" y="1819080"/>
              <a:ext cx="722880" cy="2242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346504</xdr:colOff>
      <xdr:row>1</xdr:row>
      <xdr:rowOff>187126</xdr:rowOff>
    </xdr:from>
    <xdr:to>
      <xdr:col>2</xdr:col>
      <xdr:colOff>1251</xdr:colOff>
      <xdr:row>3</xdr:row>
      <xdr:rowOff>26059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68B79200-6014-D543-A286-93A94BE216D2}"/>
                </a:ext>
              </a:extLst>
            </xdr14:cNvPr>
            <xdr14:cNvContentPartPr/>
          </xdr14:nvContentPartPr>
          <xdr14:nvPr macro=""/>
          <xdr14:xfrm>
            <a:off x="2341440" y="388800"/>
            <a:ext cx="567000" cy="24228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68B79200-6014-D543-A286-93A94BE216D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78800" y="11160"/>
              <a:ext cx="692640" cy="9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187876</xdr:colOff>
      <xdr:row>8</xdr:row>
      <xdr:rowOff>164289</xdr:rowOff>
    </xdr:from>
    <xdr:to>
      <xdr:col>2</xdr:col>
      <xdr:colOff>809956</xdr:colOff>
      <xdr:row>10</xdr:row>
      <xdr:rowOff>55062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E11EF0F5-01E8-F64E-AE8D-1B713E35BDD4}"/>
                </a:ext>
              </a:extLst>
            </xdr14:cNvPr>
            <xdr14:cNvContentPartPr/>
          </xdr14:nvContentPartPr>
          <xdr14:nvPr macro=""/>
          <xdr14:xfrm>
            <a:off x="3098520" y="1777680"/>
            <a:ext cx="622080" cy="29412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E11EF0F5-01E8-F64E-AE8D-1B713E35BDD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035880" y="1400040"/>
              <a:ext cx="747720" cy="104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240709</xdr:colOff>
      <xdr:row>3</xdr:row>
      <xdr:rowOff>131179</xdr:rowOff>
    </xdr:from>
    <xdr:to>
      <xdr:col>3</xdr:col>
      <xdr:colOff>241069</xdr:colOff>
      <xdr:row>3</xdr:row>
      <xdr:rowOff>131539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61224F18-658B-D340-9764-F5E2D957F264}"/>
                </a:ext>
              </a:extLst>
            </xdr14:cNvPr>
            <xdr14:cNvContentPartPr/>
          </xdr14:nvContentPartPr>
          <xdr14:nvPr macro=""/>
          <xdr14:xfrm>
            <a:off x="3974400" y="736200"/>
            <a:ext cx="360" cy="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61224F18-658B-D340-9764-F5E2D957F26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911760" y="358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160429</xdr:colOff>
      <xdr:row>1</xdr:row>
      <xdr:rowOff>179566</xdr:rowOff>
    </xdr:from>
    <xdr:to>
      <xdr:col>4</xdr:col>
      <xdr:colOff>44062</xdr:colOff>
      <xdr:row>3</xdr:row>
      <xdr:rowOff>53059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EE3102DE-B0D2-D247-8FD4-5F02E05B9EC6}"/>
                </a:ext>
              </a:extLst>
            </xdr14:cNvPr>
            <xdr14:cNvContentPartPr/>
          </xdr14:nvContentPartPr>
          <xdr14:nvPr macro=""/>
          <xdr14:xfrm>
            <a:off x="3894120" y="381240"/>
            <a:ext cx="706680" cy="27684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EE3102DE-B0D2-D247-8FD4-5F02E05B9EC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31480" y="3240"/>
              <a:ext cx="832320" cy="103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855904</xdr:colOff>
      <xdr:row>3</xdr:row>
      <xdr:rowOff>26419</xdr:rowOff>
    </xdr:from>
    <xdr:to>
      <xdr:col>2</xdr:col>
      <xdr:colOff>538156</xdr:colOff>
      <xdr:row>8</xdr:row>
      <xdr:rowOff>123969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716F2F26-F494-F148-93BE-7DB9D119EF57}"/>
                </a:ext>
              </a:extLst>
            </xdr14:cNvPr>
            <xdr14:cNvContentPartPr/>
          </xdr14:nvContentPartPr>
          <xdr14:nvPr macro=""/>
          <xdr14:xfrm>
            <a:off x="2850840" y="631440"/>
            <a:ext cx="597960" cy="110592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716F2F26-F494-F148-93BE-7DB9D119EF57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88200" y="253440"/>
              <a:ext cx="723600" cy="186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353551</xdr:colOff>
      <xdr:row>9</xdr:row>
      <xdr:rowOff>85435</xdr:rowOff>
    </xdr:from>
    <xdr:to>
      <xdr:col>6</xdr:col>
      <xdr:colOff>964471</xdr:colOff>
      <xdr:row>9</xdr:row>
      <xdr:rowOff>91195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B63C0C1E-8717-C043-8378-014596197759}"/>
                </a:ext>
              </a:extLst>
            </xdr14:cNvPr>
            <xdr14:cNvContentPartPr/>
          </xdr14:nvContentPartPr>
          <xdr14:nvPr macro=""/>
          <xdr14:xfrm>
            <a:off x="6565320" y="1912680"/>
            <a:ext cx="610920" cy="576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B63C0C1E-8717-C043-8378-01459619775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11680" y="1804680"/>
              <a:ext cx="718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253206</xdr:colOff>
      <xdr:row>9</xdr:row>
      <xdr:rowOff>99835</xdr:rowOff>
    </xdr:from>
    <xdr:to>
      <xdr:col>1</xdr:col>
      <xdr:colOff>868446</xdr:colOff>
      <xdr:row>9</xdr:row>
      <xdr:rowOff>108475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5F3EF12C-A57C-E642-8CF8-488DC333D546}"/>
                </a:ext>
              </a:extLst>
            </xdr14:cNvPr>
            <xdr14:cNvContentPartPr/>
          </xdr14:nvContentPartPr>
          <xdr14:nvPr macro=""/>
          <xdr14:xfrm>
            <a:off x="2248920" y="1927080"/>
            <a:ext cx="615240" cy="864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5F3EF12C-A57C-E642-8CF8-488DC333D546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195280" y="1819080"/>
              <a:ext cx="722880" cy="22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236461</xdr:colOff>
      <xdr:row>15</xdr:row>
      <xdr:rowOff>96234</xdr:rowOff>
    </xdr:from>
    <xdr:to>
      <xdr:col>7</xdr:col>
      <xdr:colOff>252465</xdr:colOff>
      <xdr:row>18</xdr:row>
      <xdr:rowOff>172577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32" name="Input penna 31">
              <a:extLst>
                <a:ext uri="{FF2B5EF4-FFF2-40B4-BE49-F238E27FC236}">
                  <a16:creationId xmlns:a16="http://schemas.microsoft.com/office/drawing/2014/main" id="{646D56FC-B7EC-DC41-B90E-821A28F64EAB}"/>
                </a:ext>
              </a:extLst>
            </xdr14:cNvPr>
            <xdr14:cNvContentPartPr/>
          </xdr14:nvContentPartPr>
          <xdr14:nvPr macro=""/>
          <xdr14:xfrm>
            <a:off x="3970440" y="3114720"/>
            <a:ext cx="3499560" cy="680040"/>
          </xdr14:xfrm>
        </xdr:contentPart>
      </mc:Choice>
      <mc:Fallback>
        <xdr:pic>
          <xdr:nvPicPr>
            <xdr:cNvPr id="32" name="Input penna 31">
              <a:extLst>
                <a:ext uri="{FF2B5EF4-FFF2-40B4-BE49-F238E27FC236}">
                  <a16:creationId xmlns:a16="http://schemas.microsoft.com/office/drawing/2014/main" id="{646D56FC-B7EC-DC41-B90E-821A28F64EAB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3961800" y="3106080"/>
              <a:ext cx="3517200" cy="697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186772</xdr:colOff>
      <xdr:row>16</xdr:row>
      <xdr:rowOff>31082</xdr:rowOff>
    </xdr:from>
    <xdr:to>
      <xdr:col>5</xdr:col>
      <xdr:colOff>364244</xdr:colOff>
      <xdr:row>17</xdr:row>
      <xdr:rowOff>150969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7">
          <xdr14:nvContentPartPr>
            <xdr14:cNvPr id="33" name="Input penna 32">
              <a:extLst>
                <a:ext uri="{FF2B5EF4-FFF2-40B4-BE49-F238E27FC236}">
                  <a16:creationId xmlns:a16="http://schemas.microsoft.com/office/drawing/2014/main" id="{F230E38E-9C06-7F4F-8AAA-DA311405079A}"/>
                </a:ext>
              </a:extLst>
            </xdr14:cNvPr>
            <xdr14:cNvContentPartPr/>
          </xdr14:nvContentPartPr>
          <xdr14:nvPr macro=""/>
          <xdr14:xfrm>
            <a:off x="4748040" y="3250800"/>
            <a:ext cx="1004760" cy="321120"/>
          </xdr14:xfrm>
        </xdr:contentPart>
      </mc:Choice>
      <mc:Fallback>
        <xdr:pic>
          <xdr:nvPicPr>
            <xdr:cNvPr id="33" name="Input penna 32">
              <a:extLst>
                <a:ext uri="{FF2B5EF4-FFF2-40B4-BE49-F238E27FC236}">
                  <a16:creationId xmlns:a16="http://schemas.microsoft.com/office/drawing/2014/main" id="{F230E38E-9C06-7F4F-8AAA-DA311405079A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4730040" y="3142800"/>
              <a:ext cx="1040400" cy="536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322484</xdr:colOff>
      <xdr:row>16</xdr:row>
      <xdr:rowOff>31082</xdr:rowOff>
    </xdr:from>
    <xdr:to>
      <xdr:col>6</xdr:col>
      <xdr:colOff>565475</xdr:colOff>
      <xdr:row>17</xdr:row>
      <xdr:rowOff>147009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9">
          <xdr14:nvContentPartPr>
            <xdr14:cNvPr id="34" name="Input penna 33">
              <a:extLst>
                <a:ext uri="{FF2B5EF4-FFF2-40B4-BE49-F238E27FC236}">
                  <a16:creationId xmlns:a16="http://schemas.microsoft.com/office/drawing/2014/main" id="{B8227344-2BF9-9646-AB6A-8271E70870BF}"/>
                </a:ext>
              </a:extLst>
            </xdr14:cNvPr>
            <xdr14:cNvContentPartPr/>
          </xdr14:nvContentPartPr>
          <xdr14:nvPr macro=""/>
          <xdr14:xfrm>
            <a:off x="5711040" y="3250800"/>
            <a:ext cx="1070280" cy="317160"/>
          </xdr14:xfrm>
        </xdr:contentPart>
      </mc:Choice>
      <mc:Fallback>
        <xdr:pic>
          <xdr:nvPicPr>
            <xdr:cNvPr id="34" name="Input penna 33">
              <a:extLst>
                <a:ext uri="{FF2B5EF4-FFF2-40B4-BE49-F238E27FC236}">
                  <a16:creationId xmlns:a16="http://schemas.microsoft.com/office/drawing/2014/main" id="{B8227344-2BF9-9646-AB6A-8271E70870BF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5693400" y="3142800"/>
              <a:ext cx="1105920" cy="5328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346504</xdr:colOff>
      <xdr:row>1</xdr:row>
      <xdr:rowOff>187126</xdr:rowOff>
    </xdr:from>
    <xdr:to>
      <xdr:col>2</xdr:col>
      <xdr:colOff>1251</xdr:colOff>
      <xdr:row>3</xdr:row>
      <xdr:rowOff>26059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1">
          <xdr14:nvContentPartPr>
            <xdr14:cNvPr id="2" name="Input penna 1">
              <a:extLst>
                <a:ext uri="{FF2B5EF4-FFF2-40B4-BE49-F238E27FC236}">
                  <a16:creationId xmlns:a16="http://schemas.microsoft.com/office/drawing/2014/main" id="{F6AB580B-6D1F-C142-B2D5-7FF35BB00B8A}"/>
                </a:ext>
              </a:extLst>
            </xdr14:cNvPr>
            <xdr14:cNvContentPartPr/>
          </xdr14:nvContentPartPr>
          <xdr14:nvPr macro=""/>
          <xdr14:xfrm>
            <a:off x="2341440" y="388800"/>
            <a:ext cx="567000" cy="242280"/>
          </xdr14:xfrm>
        </xdr:contentPart>
      </mc:Choice>
      <mc:Fallback>
        <xdr:pic>
          <xdr:nvPicPr>
            <xdr:cNvPr id="2" name="Input penna 1">
              <a:extLst>
                <a:ext uri="{FF2B5EF4-FFF2-40B4-BE49-F238E27FC236}">
                  <a16:creationId xmlns:a16="http://schemas.microsoft.com/office/drawing/2014/main" id="{F6AB580B-6D1F-C142-B2D5-7FF35BB00B8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78800" y="11160"/>
              <a:ext cx="692640" cy="99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187876</xdr:colOff>
      <xdr:row>8</xdr:row>
      <xdr:rowOff>164289</xdr:rowOff>
    </xdr:from>
    <xdr:to>
      <xdr:col>2</xdr:col>
      <xdr:colOff>809956</xdr:colOff>
      <xdr:row>10</xdr:row>
      <xdr:rowOff>55062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3">
          <xdr14:nvContentPartPr>
            <xdr14:cNvPr id="3" name="Input penna 2">
              <a:extLst>
                <a:ext uri="{FF2B5EF4-FFF2-40B4-BE49-F238E27FC236}">
                  <a16:creationId xmlns:a16="http://schemas.microsoft.com/office/drawing/2014/main" id="{475131D2-189D-854F-83AE-7598CB4FF3F5}"/>
                </a:ext>
              </a:extLst>
            </xdr14:cNvPr>
            <xdr14:cNvContentPartPr/>
          </xdr14:nvContentPartPr>
          <xdr14:nvPr macro=""/>
          <xdr14:xfrm>
            <a:off x="3098520" y="1777680"/>
            <a:ext cx="622080" cy="294120"/>
          </xdr14:xfrm>
        </xdr:contentPart>
      </mc:Choice>
      <mc:Fallback>
        <xdr:pic>
          <xdr:nvPicPr>
            <xdr:cNvPr id="3" name="Input penna 2">
              <a:extLst>
                <a:ext uri="{FF2B5EF4-FFF2-40B4-BE49-F238E27FC236}">
                  <a16:creationId xmlns:a16="http://schemas.microsoft.com/office/drawing/2014/main" id="{475131D2-189D-854F-83AE-7598CB4FF3F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035880" y="1400040"/>
              <a:ext cx="747720" cy="104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240709</xdr:colOff>
      <xdr:row>3</xdr:row>
      <xdr:rowOff>131179</xdr:rowOff>
    </xdr:from>
    <xdr:to>
      <xdr:col>3</xdr:col>
      <xdr:colOff>241069</xdr:colOff>
      <xdr:row>3</xdr:row>
      <xdr:rowOff>131539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5">
          <xdr14:nvContentPartPr>
            <xdr14:cNvPr id="4" name="Input penna 3">
              <a:extLst>
                <a:ext uri="{FF2B5EF4-FFF2-40B4-BE49-F238E27FC236}">
                  <a16:creationId xmlns:a16="http://schemas.microsoft.com/office/drawing/2014/main" id="{1EF84F0F-1479-154A-8C4A-07E0217847AE}"/>
                </a:ext>
              </a:extLst>
            </xdr14:cNvPr>
            <xdr14:cNvContentPartPr/>
          </xdr14:nvContentPartPr>
          <xdr14:nvPr macro=""/>
          <xdr14:xfrm>
            <a:off x="3974400" y="736200"/>
            <a:ext cx="360" cy="360"/>
          </xdr14:xfrm>
        </xdr:contentPart>
      </mc:Choice>
      <mc:Fallback>
        <xdr:pic>
          <xdr:nvPicPr>
            <xdr:cNvPr id="4" name="Input penna 3">
              <a:extLst>
                <a:ext uri="{FF2B5EF4-FFF2-40B4-BE49-F238E27FC236}">
                  <a16:creationId xmlns:a16="http://schemas.microsoft.com/office/drawing/2014/main" id="{1EF84F0F-1479-154A-8C4A-07E0217847AE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3911760" y="358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160429</xdr:colOff>
      <xdr:row>1</xdr:row>
      <xdr:rowOff>179566</xdr:rowOff>
    </xdr:from>
    <xdr:to>
      <xdr:col>4</xdr:col>
      <xdr:colOff>44062</xdr:colOff>
      <xdr:row>3</xdr:row>
      <xdr:rowOff>53059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7">
          <xdr14:nvContentPartPr>
            <xdr14:cNvPr id="5" name="Input penna 4">
              <a:extLst>
                <a:ext uri="{FF2B5EF4-FFF2-40B4-BE49-F238E27FC236}">
                  <a16:creationId xmlns:a16="http://schemas.microsoft.com/office/drawing/2014/main" id="{3633F2EC-CE27-764C-A95E-C25FDF67EE53}"/>
                </a:ext>
              </a:extLst>
            </xdr14:cNvPr>
            <xdr14:cNvContentPartPr/>
          </xdr14:nvContentPartPr>
          <xdr14:nvPr macro=""/>
          <xdr14:xfrm>
            <a:off x="3894120" y="381240"/>
            <a:ext cx="706680" cy="276840"/>
          </xdr14:xfrm>
        </xdr:contentPart>
      </mc:Choice>
      <mc:Fallback>
        <xdr:pic>
          <xdr:nvPicPr>
            <xdr:cNvPr id="5" name="Input penna 4">
              <a:extLst>
                <a:ext uri="{FF2B5EF4-FFF2-40B4-BE49-F238E27FC236}">
                  <a16:creationId xmlns:a16="http://schemas.microsoft.com/office/drawing/2014/main" id="{3633F2EC-CE27-764C-A95E-C25FDF67EE5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31480" y="3240"/>
              <a:ext cx="832320" cy="1032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855904</xdr:colOff>
      <xdr:row>3</xdr:row>
      <xdr:rowOff>26419</xdr:rowOff>
    </xdr:from>
    <xdr:to>
      <xdr:col>2</xdr:col>
      <xdr:colOff>538156</xdr:colOff>
      <xdr:row>8</xdr:row>
      <xdr:rowOff>123969</xdr:rowOff>
    </xdr:to>
    <mc:AlternateContent xmlns:mc="http://schemas.openxmlformats.org/markup-compatibility/2006">
      <mc:Choice xmlns:xdr14="http://schemas.microsoft.com/office/excel/2010/spreadsheetDrawing" xmlns:aink="http://schemas.microsoft.com/office/drawing/2016/ink" Requires="xdr14 aink">
        <xdr:contentPart xmlns:r="http://schemas.openxmlformats.org/officeDocument/2006/relationships" r:id="rId9">
          <xdr14:nvContentPartPr>
            <xdr14:cNvPr id="6" name="Input penna 5">
              <a:extLst>
                <a:ext uri="{FF2B5EF4-FFF2-40B4-BE49-F238E27FC236}">
                  <a16:creationId xmlns:a16="http://schemas.microsoft.com/office/drawing/2014/main" id="{A0CF6E01-AFE1-A045-A0F6-BFE06FCFE4C5}"/>
                </a:ext>
              </a:extLst>
            </xdr14:cNvPr>
            <xdr14:cNvContentPartPr/>
          </xdr14:nvContentPartPr>
          <xdr14:nvPr macro=""/>
          <xdr14:xfrm>
            <a:off x="2850840" y="631440"/>
            <a:ext cx="597960" cy="1105920"/>
          </xdr14:xfrm>
        </xdr:contentPart>
      </mc:Choice>
      <mc:Fallback>
        <xdr:pic>
          <xdr:nvPicPr>
            <xdr:cNvPr id="6" name="Input penna 5">
              <a:extLst>
                <a:ext uri="{FF2B5EF4-FFF2-40B4-BE49-F238E27FC236}">
                  <a16:creationId xmlns:a16="http://schemas.microsoft.com/office/drawing/2014/main" id="{A0CF6E01-AFE1-A045-A0F6-BFE06FCFE4C5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788200" y="253440"/>
              <a:ext cx="723600" cy="186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353551</xdr:colOff>
      <xdr:row>9</xdr:row>
      <xdr:rowOff>85435</xdr:rowOff>
    </xdr:from>
    <xdr:to>
      <xdr:col>6</xdr:col>
      <xdr:colOff>964471</xdr:colOff>
      <xdr:row>9</xdr:row>
      <xdr:rowOff>91195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1">
          <xdr14:nvContentPartPr>
            <xdr14:cNvPr id="7" name="Input penna 6">
              <a:extLst>
                <a:ext uri="{FF2B5EF4-FFF2-40B4-BE49-F238E27FC236}">
                  <a16:creationId xmlns:a16="http://schemas.microsoft.com/office/drawing/2014/main" id="{B92BFD8D-13F3-B44B-900E-F31E1CC867E7}"/>
                </a:ext>
              </a:extLst>
            </xdr14:cNvPr>
            <xdr14:cNvContentPartPr/>
          </xdr14:nvContentPartPr>
          <xdr14:nvPr macro=""/>
          <xdr14:xfrm>
            <a:off x="6565320" y="1912680"/>
            <a:ext cx="610920" cy="5760"/>
          </xdr14:xfrm>
        </xdr:contentPart>
      </mc:Choice>
      <mc:Fallback>
        <xdr:pic>
          <xdr:nvPicPr>
            <xdr:cNvPr id="7" name="Input penna 6">
              <a:extLst>
                <a:ext uri="{FF2B5EF4-FFF2-40B4-BE49-F238E27FC236}">
                  <a16:creationId xmlns:a16="http://schemas.microsoft.com/office/drawing/2014/main" id="{B92BFD8D-13F3-B44B-900E-F31E1CC867E7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6511680" y="1804680"/>
              <a:ext cx="718560" cy="221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253206</xdr:colOff>
      <xdr:row>9</xdr:row>
      <xdr:rowOff>99835</xdr:rowOff>
    </xdr:from>
    <xdr:to>
      <xdr:col>1</xdr:col>
      <xdr:colOff>868446</xdr:colOff>
      <xdr:row>9</xdr:row>
      <xdr:rowOff>108475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3">
          <xdr14:nvContentPartPr>
            <xdr14:cNvPr id="8" name="Input penna 7">
              <a:extLst>
                <a:ext uri="{FF2B5EF4-FFF2-40B4-BE49-F238E27FC236}">
                  <a16:creationId xmlns:a16="http://schemas.microsoft.com/office/drawing/2014/main" id="{49FC0CF2-1ABF-4642-BD5E-BB7DC97E11B2}"/>
                </a:ext>
              </a:extLst>
            </xdr14:cNvPr>
            <xdr14:cNvContentPartPr/>
          </xdr14:nvContentPartPr>
          <xdr14:nvPr macro=""/>
          <xdr14:xfrm>
            <a:off x="2248920" y="1927080"/>
            <a:ext cx="615240" cy="8640"/>
          </xdr14:xfrm>
        </xdr:contentPart>
      </mc:Choice>
      <mc:Fallback>
        <xdr:pic>
          <xdr:nvPicPr>
            <xdr:cNvPr id="8" name="Input penna 7">
              <a:extLst>
                <a:ext uri="{FF2B5EF4-FFF2-40B4-BE49-F238E27FC236}">
                  <a16:creationId xmlns:a16="http://schemas.microsoft.com/office/drawing/2014/main" id="{49FC0CF2-1ABF-4642-BD5E-BB7DC97E11B2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2195280" y="1819080"/>
              <a:ext cx="722880" cy="224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1643400</xdr:colOff>
      <xdr:row>2</xdr:row>
      <xdr:rowOff>82095</xdr:rowOff>
    </xdr:from>
    <xdr:to>
      <xdr:col>0</xdr:col>
      <xdr:colOff>1932480</xdr:colOff>
      <xdr:row>2</xdr:row>
      <xdr:rowOff>105495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5">
          <xdr14:nvContentPartPr>
            <xdr14:cNvPr id="12" name="Input penna 11">
              <a:extLst>
                <a:ext uri="{FF2B5EF4-FFF2-40B4-BE49-F238E27FC236}">
                  <a16:creationId xmlns:a16="http://schemas.microsoft.com/office/drawing/2014/main" id="{D2A6BB56-96B9-F047-89E5-2319B6186F83}"/>
                </a:ext>
              </a:extLst>
            </xdr14:cNvPr>
            <xdr14:cNvContentPartPr/>
          </xdr14:nvContentPartPr>
          <xdr14:nvPr macro=""/>
          <xdr14:xfrm>
            <a:off x="1643400" y="484560"/>
            <a:ext cx="289080" cy="23400"/>
          </xdr14:xfrm>
        </xdr:contentPart>
      </mc:Choice>
      <mc:Fallback>
        <xdr:pic>
          <xdr:nvPicPr>
            <xdr:cNvPr id="12" name="Input penna 11">
              <a:extLst>
                <a:ext uri="{FF2B5EF4-FFF2-40B4-BE49-F238E27FC236}">
                  <a16:creationId xmlns:a16="http://schemas.microsoft.com/office/drawing/2014/main" id="{D2A6BB56-96B9-F047-89E5-2319B6186F8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589400" y="376920"/>
              <a:ext cx="396720" cy="2390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18:56.20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89 87 16383,'67'-1'0,"0"-3"0,-6-5 0,2-4 0,-2-2 0,-5 2 0,-6 3 0,-9 5 0,-6 3 0,-5 1 0,-5 1 0,-4 0 0,0-1 0,-1-1 0,4 0 0,2 0 0,1 1 0,1 0 0,-2 1 0,-1 0 0,0 0 0,-3-1 0,-1 0 0,0-1 0,0 2 0,1 0 0,0 0 0,-1 0 0,1 0 0,-1 0 0,2 0 0,-2 0 0,-1 0 0,0 0 0,1 1 0,1 0 0,-1 2 0,-1 0 0,-3 0 0,-2-1 0,-1 1 0,2 0 0,2 1 0,1 0 0,-2-1 0,-4-1 0,-4-1 0,2 1 0,1 1 0,8 4 0,3 6 0,1 2 0,-4 0 0,-5-2 0,-5-3 0,-2-2 0,-2 1 0,0 1 0,-1 1 0,-1-1 0,0-1 0,-2 1 0,1 0 0,-1 5 0,1 1 0,0 0 0,0-1 0,-1-3 0,-1-1 0,-1 2 0,0 3 0,0-1 0,0-1 0,0-4 0,0-2 0,0 2 0,-2 2 0,-3 3 0,-1 1 0,-1 0 0,0-2 0,0-3 0,0-2 0,-2-1 0,-1 2 0,-3-1 0,-1 1 0,-2 0 0,-2 0 0,-3 1 0,-1-1 0,0 1 0,2-2 0,3-1 0,2 0 0,0-1 0,1-2 0,-2-1 0,0 2 0,-2-1 0,-1 2 0,-1 0 0,-1-1 0,1 0 0,1-1 0,0 0 0,-1-1 0,-2-1 0,0 1 0,-2-1 0,1 0 0,0 1 0,3-2 0,0 0 0,1 1 0,-3 2 0,-2-1 0,-5 0 0,-4-2 0,0-2 0,1 0 0,5 0 0,5 0 0,3 0 0,0 0 0,-3 0 0,-2 0 0,-4 0 0,-2 0 0,-1 0 0,0 0 0,2 0 0,3 0 0,2 0 0,1 0 0,2 0 0,0 0 0,1 0 0,3 0 0,-1-2 0,0 0 0,1 0 0,1 0 0,1 0 0,1 0 0,1-1 0,-1-1 0,-1-2 0,-1 0 0,1-2 0,-1-1 0,-1-1 0,0-1 0,0-1 0,1-1 0,2 0 0,1 0 0,2 0 0,2 0 0,0 1 0,4 5 0,0 0 0,1 0 0,0 0 0,-2-5 0,3 2 0,2-1 0,1-1 0,0-1 0,2-3 0,4-4 0,5-5 0,3-2 0,1 4 0,-4 4 0,-3 8 0,-3 5 0,-2 2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79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 16383,'0'0'0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80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235 201 16383,'65'-22'0,"6"-2"0,1 0 0,5 1 0,-5 6 0,-1 3 0,-5 2 0,-6 3 0,-3 2 0,-7 1 0,-3 2 0,-5 1 0,-4 0 0,-2 0 0,-2-2 0,1-1 0,2-1 0,0 2 0,-3 1 0,-2 1 0,-4 3 0,0 0 0,0 0 0,-1 1 0,1 2 0,2 2 0,2 3 0,5 3 0,4 5 0,1 1 0,2 3 0,-2-1 0,-2-1 0,-2 3 0,-3 0 0,-4 0 0,-3-1 0,-7-4 0,-6-3 0,-4-3 0,-3 0 0,1 2 0,2 3 0,1 4 0,-1-1 0,-2-3 0,-3-4 0,-4-2 0,-1 0 0,-1 4 0,0 5 0,0 4 0,0 2 0,0-1 0,-1-2 0,-4-1 0,-5-2 0,-3 0 0,-3 0 0,-1-1 0,1-1 0,-1-3 0,0-2 0,-1-2 0,-3 0 0,-1 0 0,-1 0 0,3-2 0,1-2 0,3-3 0,-2-1 0,-4-1 0,-5 0 0,-3 1 0,-1 2 0,-1 0 0,0 2 0,0-1 0,-3-1 0,2 0 0,1 1 0,4 0 0,1 1 0,-2 0 0,-3 0 0,-4-1 0,-4 0 0,1 0 0,0 2 0,1 1 0,1 1 0,-2 0 0,-1-2 0,2-1 0,0 0 0,2-3 0,2 0 0,1-1 0,0-1 0,1 0 0,0 0 0,-1 0 0,0 0 0,-2 0 0,0 0 0,0-1 0,1-2 0,0-1 0,-1-2 0,-1-2 0,-2-1 0,-1-2 0,1 1 0,-1-2 0,0-1 0,4-1 0,4-1 0,7 1 0,5 0 0,4-1 0,1-2 0,1-1 0,0-2 0,3-1 0,4 0 0,3-2 0,2-1 0,1-3 0,3-6 0,6-9 0,8-10 0,8-4 0,9 3 0,-17 24 0,2 11 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81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0 16383,'38'40'0,"8"13"0,9 23 0,-21-25 0,0 3 0,6 11 0,0 5 0,3 9 0,1 3 0,-13-22 0,1 1 0,-1 0 0,1-1 0,-1 0 0,-1-1 0,13 20 0,-1-4 0,-4-12 0,-2-3 0,-7-13 0,-1-3 0,19 27 0,-5-3 0,-6 0 0,0 6 0,0 0 0,-1 2 0,1-3 0,-1-7 0,-1-8 0,-5-13 0,-6-12 0,-7-6 0,-3-4 0,-4-3 0,-2-3 0,-1-2 0,-1 2 0,1 7 0,1 11 0,5 13 0,3 9 0,3 0 0,1-6 0,1-5 0,-2-4 0,-1-1 0,-1-2 0,-3-4 0,-1-5 0,-3-8 0,-2-6 0,-1-4 0,-1 2 0,0 6 0,2 7 0,3 5 0,3 3 0,3-2 0,0-5 0,-1-5 0,-2-3 0,-1 0 0,0 4 0,1 4 0,1 1 0,-1-4 0,-2-7 0,-3-7 0,-3-6 0,-2-47 0,1-9 0,3-42 0,3 9 0,2 8 0,-3 19 0,-3 19 0,-3 17 0,-2 13 0,-7 37 0,-1 3 0,-6 27 0,2-12 0,1-2 0,1-3 0,3-8 0,2-10 0,2-7 0,1-9 0,-2-1 0,-2 3 0,-2 3 0,-3 9 0,1 1 0,0-2 0,3-4 0,3-8 0,-2-5 0,-12-14 0,-8-3 0,-17-11 0,-5 2 0,-7-3 0,-4-2 0,-1-4 0,4 0 0,12 3 0,10 4 0,11 9 0,7 5 0,6 5 0,3 3 0</inkml:trace>
  <inkml:trace contextRef="#ctx0" brushRef="#br0" timeOffset="1">8 81 16383,'0'51'0,"0"0"0,0 1 0,0 0 0,0-1 0,0 0 0,2 47 0,3-15 0,3-11 0,1-13 0,0-12 0,-4-11 0,-1-12 0,-2-10 0,0-9 0,1-4 0</inkml:trace>
  <inkml:trace contextRef="#ctx0" brushRef="#br0" timeOffset="2">30 81 16383,'49'0'0,"7"0"0,13 1 0,4 5 0,-2 3 0,-7 2 0,-10-1 0,-13-2 0,-12-2 0,-10-2 0,-7 0 0,-4 0 0,-1 0 0,2-1 0,-1 0 0,4 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84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1696 4 16383,'-66'0'0,"-1"0"0,9 0 0,-8 0 0,-6 0 0,-7 0 0,-9 0 0,-7 0 0,45 0 0,-1 0 0,0 0 0,1 0 0,-48 0 0,3 1 0,0 2 0,-2 0 0,-2 0 0,8-2 0,9-3 0,11-2 0,15 0 0,10 1 0,15 1 0,10 2 0,9 0 0,4 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85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1709 4 16383,'-77'-2'0,"-4"1"0,2 1 0,28 0 0,-4 0 0,-16 0 0,-5 0 0,-7 0 0,-3 0 0,-5 0 0,-2 0 0,0-1 0,1 2 0,9-1 0,2 1 0,6 0 0,4 1 0,10 1 0,4 0 0,-31 3 0,24-2 0,17-2 0,19-2 0,12 0 0,7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894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89 87 16383,'67'-1'0,"0"-3"0,-6-5 0,2-4 0,-2-2 0,-5 2 0,-6 3 0,-9 5 0,-6 3 0,-5 1 0,-5 1 0,-4 0 0,0-1 0,-1-1 0,4 0 0,2 0 0,1 1 0,1 0 0,-2 1 0,-1 0 0,0 0 0,-3-1 0,-1 0 0,0-1 0,0 2 0,1 0 0,0 0 0,-1 0 0,1 0 0,-1 0 0,2 0 0,-2 0 0,-1 0 0,0 0 0,1 1 0,1 0 0,-1 2 0,-1 0 0,-3 0 0,-2-1 0,-1 1 0,2 0 0,2 1 0,1 0 0,-2-1 0,-4-1 0,-4-1 0,2 1 0,1 1 0,8 4 0,3 6 0,1 2 0,-4 0 0,-5-2 0,-5-3 0,-2-2 0,-2 1 0,0 1 0,-1 1 0,-1-1 0,0-1 0,-2 1 0,1 0 0,-1 5 0,1 1 0,0 0 0,0-1 0,-1-3 0,-1-1 0,-1 2 0,0 3 0,0-1 0,0-1 0,0-4 0,0-2 0,0 2 0,-2 2 0,-3 3 0,-1 1 0,-1 0 0,0-2 0,0-3 0,0-2 0,-2-1 0,-1 2 0,-3-1 0,-1 1 0,-2 0 0,-2 0 0,-3 1 0,-1-1 0,0 1 0,2-2 0,3-1 0,2 0 0,0-1 0,1-2 0,-2-1 0,0 2 0,-2-1 0,-1 2 0,-1 0 0,-1-1 0,1 0 0,1-1 0,0 0 0,-1-1 0,-2-1 0,0 1 0,-2-1 0,1 0 0,0 1 0,3-2 0,0 0 0,1 1 0,-3 2 0,-2-1 0,-5 0 0,-4-2 0,0-2 0,1 0 0,5 0 0,5 0 0,3 0 0,0 0 0,-3 0 0,-2 0 0,-4 0 0,-2 0 0,-1 0 0,0 0 0,2 0 0,3 0 0,2 0 0,1 0 0,2 0 0,0 0 0,1 0 0,3 0 0,-1-2 0,0 0 0,1 0 0,1 0 0,1 0 0,1 0 0,1-1 0,-1-1 0,-1-2 0,-1 0 0,1-2 0,-1-1 0,-1-1 0,0-1 0,0-1 0,1-1 0,2 0 0,1 0 0,2 0 0,2 0 0,0 1 0,4 5 0,0 0 0,1 0 0,0 0 0,-2-5 0,3 2 0,2-1 0,1-1 0,0-1 0,2-3 0,4-4 0,5-5 0,3-2 0,1 4 0,-4 4 0,-3 8 0,-3 5 0,-2 2 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895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1 133 16383,'47'-11'0,"1"-1"0,0-5 0,11-2 0,12 2 0,11 2 0,2 3 0,0 2 0,-8 1 0,-13 3 0,-11 3 0,-9 2 0,-4 1 0,1 0 0,1 0 0,2 0 0,-1 0 0,1 0 0,-4 0 0,-2 0 0,-4 0 0,-3 0 0,2 0 0,1 0 0,3 3 0,0 2 0,2 1 0,2 2 0,-3 1 0,-2 0 0,-3 1 0,-2 0 0,-1-2 0,-1 1 0,1-1 0,-2 1 0,-2 0 0,-4 0 0,-3 0 0,-2 0 0,-3 0 0,-3-1 0,-3 0 0,-3-1 0,-2 3 0,-2 7 0,0 9 0,0 9 0,1 4 0,0-1 0,1-8 0,-1-9 0,-1-6 0,0-2 0,0 0 0,0 0 0,-1 1 0,-1 0 0,-1 0 0,-1-2 0,-1-3 0,1-3 0,-5 6 0,-2 0 0,-5 7 0,-2 2 0,0 1 0,0-2 0,0-3 0,1-3 0,0-1 0,-4 1 0,-1 0 0,-3 2 0,0 0 0,2-2 0,2-1 0,1-3 0,0-2 0,-1 0 0,-1-1 0,0 1 0,-1-2 0,0 1 0,0-2 0,1-1 0,0-1 0,1-1 0,-2-1 0,-2-1 0,-2 0 0,1 1 0,1 1 0,0 0 0,2 1 0,0-2 0,-2-1 0,-1 0 0,-4 0 0,-4 0 0,-2 0 0,0-1 0,3-2 0,5-1 0,4 0 0,0-1 0,0 1 0,-1-1 0,0 1 0,4 0 0,1-1 0,0-1 0,0 0 0,-3 0 0,1 1 0,1-1 0,2 1 0,2-1 0,0 1 0,-1 0 0,-1-1 0,0-1 0,0-1 0,-1-1 0,-1-1 0,-1-2 0,-2 0 0,1-1 0,0 2 0,2 0 0,3 1 0,3 0 0,0-1 0,1-5 0,0-3 0,1-2 0,2 1 0,1 3 0,5 7 0,0 1 0,2 2 0,-2-4 0,-2-5 0,0-2 0,1-2 0,0 2 0,1 0 0,1 3 0,1-1 0,1 0 0,1 1 0,0-1 0,1 1 0,0-1 0,3 0 0,1 0 0,5 2 0,2 0 0,1 2 0,1 2 0,0 2 0,-1 1 0,2 0 0,0 1 0,0 1 0,-3 2 0,-5 1 0,-2 2 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89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 16383,'0'0'0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897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235 201 16383,'65'-22'0,"6"-2"0,1 0 0,5 1 0,-5 6 0,-1 3 0,-5 2 0,-6 3 0,-3 2 0,-7 1 0,-3 2 0,-5 1 0,-4 0 0,-2 0 0,-2-2 0,1-1 0,2-1 0,0 2 0,-3 1 0,-2 1 0,-4 3 0,0 0 0,0 0 0,-1 1 0,1 2 0,2 2 0,2 3 0,5 3 0,4 5 0,1 1 0,2 3 0,-2-1 0,-2-1 0,-2 3 0,-3 0 0,-4 0 0,-3-1 0,-7-4 0,-6-3 0,-4-3 0,-3 0 0,1 2 0,2 3 0,1 4 0,-1-1 0,-2-3 0,-3-4 0,-4-2 0,-1 0 0,-1 4 0,0 5 0,0 4 0,0 2 0,0-1 0,-1-2 0,-4-1 0,-5-2 0,-3 0 0,-3 0 0,-1-1 0,1-1 0,-1-3 0,0-2 0,-1-2 0,-3 0 0,-1 0 0,-1 0 0,3-2 0,1-2 0,3-3 0,-2-1 0,-4-1 0,-5 0 0,-3 1 0,-1 2 0,-1 0 0,0 2 0,0-1 0,-3-1 0,2 0 0,1 1 0,4 0 0,1 1 0,-2 0 0,-3 0 0,-4-1 0,-4 0 0,1 0 0,0 2 0,1 1 0,1 1 0,-2 0 0,-1-2 0,2-1 0,0 0 0,2-3 0,2 0 0,1-1 0,0-1 0,1 0 0,0 0 0,-1 0 0,0 0 0,-2 0 0,0 0 0,0-1 0,1-2 0,0-1 0,-1-2 0,-1-2 0,-2-1 0,-1-2 0,1 1 0,-1-2 0,0-1 0,4-1 0,4-1 0,7 1 0,5 0 0,4-1 0,1-2 0,1-1 0,0-2 0,3-1 0,4 0 0,3-2 0,2-1 0,1-3 0,3-6 0,6-9 0,8-10 0,8-4 0,9 3 0,-17 24 0,2 11 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898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0 16383,'38'40'0,"8"13"0,9 23 0,-21-25 0,0 3 0,6 11 0,0 5 0,3 9 0,1 3 0,-13-22 0,1 1 0,-1 0 0,1-1 0,-1 0 0,-1-1 0,13 20 0,-1-4 0,-4-12 0,-2-3 0,-7-13 0,-1-3 0,19 27 0,-5-3 0,-6 0 0,0 6 0,0 0 0,-1 2 0,1-3 0,-1-7 0,-1-8 0,-5-13 0,-6-12 0,-7-6 0,-3-4 0,-4-3 0,-2-3 0,-1-2 0,-1 2 0,1 7 0,1 11 0,5 13 0,3 9 0,3 0 0,1-6 0,1-5 0,-2-4 0,-1-1 0,-1-2 0,-3-4 0,-1-5 0,-3-8 0,-2-6 0,-1-4 0,-1 2 0,0 6 0,2 7 0,3 5 0,3 3 0,3-2 0,0-5 0,-1-5 0,-2-3 0,-1 0 0,0 4 0,1 4 0,1 1 0,-1-4 0,-2-7 0,-3-7 0,-3-6 0,-2-47 0,1-9 0,3-42 0,3 9 0,2 8 0,-3 19 0,-3 19 0,-3 17 0,-2 13 0,-7 37 0,-1 3 0,-6 27 0,2-12 0,1-2 0,1-3 0,3-8 0,2-10 0,2-7 0,1-9 0,-2-1 0,-2 3 0,-2 3 0,-3 9 0,1 1 0,0-2 0,3-4 0,3-8 0,-2-5 0,-12-14 0,-8-3 0,-17-11 0,-5 2 0,-7-3 0,-4-2 0,-1-4 0,4 0 0,12 3 0,10 4 0,11 9 0,7 5 0,6 5 0,3 3 0</inkml:trace>
  <inkml:trace contextRef="#ctx0" brushRef="#br0" timeOffset="1">8 81 16383,'0'51'0,"0"0"0,0 1 0,0 0 0,0-1 0,0 0 0,2 47 0,3-15 0,3-11 0,1-13 0,0-12 0,-4-11 0,-1-12 0,-2-10 0,0-9 0,1-4 0</inkml:trace>
  <inkml:trace contextRef="#ctx0" brushRef="#br0" timeOffset="2">30 81 16383,'49'0'0,"7"0"0,13 1 0,4 5 0,-2 3 0,-7 2 0,-10-1 0,-13-2 0,-12-2 0,-10-2 0,-7 0 0,-4 0 0,-1 0 0,2-1 0,-1 0 0,4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19:00.309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1 133 16383,'47'-11'0,"1"-1"0,0-5 0,11-2 0,12 2 0,11 2 0,2 3 0,0 2 0,-8 1 0,-13 3 0,-11 3 0,-9 2 0,-4 1 0,1 0 0,1 0 0,2 0 0,-1 0 0,1 0 0,-4 0 0,-2 0 0,-4 0 0,-3 0 0,2 0 0,1 0 0,3 3 0,0 2 0,2 1 0,2 2 0,-3 1 0,-2 0 0,-3 1 0,-2 0 0,-1-2 0,-1 1 0,1-1 0,-2 1 0,-2 0 0,-4 0 0,-3 0 0,-2 0 0,-3 0 0,-3-1 0,-3 0 0,-3-1 0,-2 3 0,-2 7 0,0 9 0,0 9 0,1 4 0,0-1 0,1-8 0,-1-9 0,-1-6 0,0-2 0,0 0 0,0 0 0,-1 1 0,-1 0 0,-1 0 0,-1-2 0,-1-3 0,1-3 0,-5 6 0,-2 0 0,-5 7 0,-2 2 0,0 1 0,0-2 0,0-3 0,1-3 0,0-1 0,-4 1 0,-1 0 0,-3 2 0,0 0 0,2-2 0,2-1 0,1-3 0,0-2 0,-1 0 0,-1-1 0,0 1 0,-1-2 0,0 1 0,0-2 0,1-1 0,0-1 0,1-1 0,-2-1 0,-2-1 0,-2 0 0,1 1 0,1 1 0,0 0 0,2 1 0,0-2 0,-2-1 0,-1 0 0,-4 0 0,-4 0 0,-2 0 0,0-1 0,3-2 0,5-1 0,4 0 0,0-1 0,0 1 0,-1-1 0,0 1 0,4 0 0,1-1 0,0-1 0,0 0 0,-3 0 0,1 1 0,1-1 0,2 1 0,2-1 0,0 1 0,-1 0 0,-1-1 0,0-1 0,0-1 0,-1-1 0,-1-1 0,-1-2 0,-2 0 0,1-1 0,0 2 0,2 0 0,3 1 0,3 0 0,0-1 0,1-5 0,0-3 0,1-2 0,2 1 0,1 3 0,5 7 0,0 1 0,2 2 0,-2-4 0,-2-5 0,0-2 0,1-2 0,0 2 0,1 0 0,1 3 0,1-1 0,1 0 0,1 1 0,0-1 0,1 1 0,0-1 0,3 0 0,1 0 0,5 2 0,2 0 0,1 2 0,1 2 0,0 2 0,-1 1 0,2 0 0,0 1 0,0 1 0,-3 2 0,-5 1 0,-2 2 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901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1696 4 16383,'-66'0'0,"-1"0"0,9 0 0,-8 0 0,-6 0 0,-7 0 0,-9 0 0,-7 0 0,45 0 0,-1 0 0,0 0 0,1 0 0,-48 0 0,3 1 0,0 2 0,-2 0 0,-2 0 0,8-2 0,9-3 0,11-2 0,15 0 0,10 1 0,15 1 0,10 2 0,9 0 0,4 0 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41:00.902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1709 4 16383,'-77'-2'0,"-4"1"0,2 1 0,28 0 0,-4 0 0,-16 0 0,-5 0 0,-7 0 0,-3 0 0,-5 0 0,-2 0 0,0-1 0,1 2 0,9-1 0,2 1 0,6 0 0,4 1 0,10 1 0,4 0 0,-31 3 0,24-2 0,17-2 0,19-2 0,12 0 0,7 0 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05:07.6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9721 1275 24575,'-21'0'0,"-15"0"0,-22 0 0,-26 0 0,32 0 0,-2 1 0,-9 1 0,-2 0 0,-5 1 0,-1 0 0,-4 1 0,-1 1 0,1-1 0,0 1 0,1-1 0,0 2 0,0-2 0,-1 1 0,0 0 0,0 1 0,-5 0 0,-2 1 0,-4 1 0,-3 0 0,24 0 0,-3 0 0,1 1 0,-1 0 0,0 0 0,-1 0 0,1 1 0,-1-1 0,0 1 0,0-2 0,1 1 0,0-1 0,-29 3 0,0-1 0,25-3 0,-1-1 0,0 0-198,-1 1 1,0-1-1,-1-1 198,-1 1 0,-1 0 0,-1 0 0,-6 0 0,-1-1 0,0 0 0,5-1 0,0 0 0,-2 0 0,-7-1 0,-3-1 0,1 0-400,-4 0 0,1-1 0,-1-1 400,1 1 0,0-2 0,0 1 0,19 0 0,0 0 0,-1 0 0,2 0 0,-23 0 0,1 0 0,-1 0 0,22 1 0,0 0 0,-1 0 0,0 0 0,-1 1 0,-1 0 0,0 1 0,1 0 0,-2-1 0,1 1 0,0 0 0,0 1 0,0-1 0,1 1 0,0-1 0,1 0 0,0 0 0,1 0 0,0 0 0,0-1 0,-24 1 0,0-1 0,0-1 0,2 1 0,1-1 0,0 0 0,1 0 0,0-1 0,1 0 0,2 1 0,-1-1 0,2-1 0,0 1 0,1 0 0,1 0 0,4 0 0,1 0 0,0 0-173,5 0 1,0 0 0,1 0 172,6 0 0,0 0 0,2 0 0,-26 0 0,3 1 0,8 0 0,3 0 0,13 2 0,5 1 0,10 0 0,4 0 0,-28 6 0,22-3 542,17-2-542,18-3 300,11-2 0,6 0 1,3 0-1</inkml:trace>
  <inkml:trace contextRef="#ctx0" brushRef="#br0" timeOffset="1536">1883 1339 24575,'0'13'0,"0"8"0,0 8 0,0 8 0,0 0 0,0-3 0,0-4 0,0 2 0,0 1 0,0 1 0,0-3 0,0-6 0,0-6 0,0-1 0,0-10 0,0 2 0,0-8 0,0 1 0,0 0 0,0 3 0,0 2 0,0 4 0,0 3 0,0-1 0,0-3 0,-1-2 0,0-1 0,0 3 0,-2-1 0,1 0 0,0 0 0,1-7 0,0 1 0,1-5 0,-1 0 0</inkml:trace>
  <inkml:trace contextRef="#ctx0" brushRef="#br0" timeOffset="5255">1725 695 24575,'-13'0'0,"-2"0"0,-4 0 0,-2 0 0,1 0 0,4 0 0,4 0 0,5 0 0,2 1 0,5 1 0,2 4 0,2 7 0,0 5 0,0 3 0,-1-4 0,-1-3 0,-1-7 0,-1-2 0,0-3 0,1 0 0,0 1 0,1 0 0,1 0 0,-2 0 0,1-1 0,-1-2 0,0 1 0,2-1 0,3 0 0,5 0 0,5 0 0,4 0 0,2 0 0,0 0 0,-1 0 0,-2 0 0,-3 0 0,-2 0 0,-7 1 0,-1 0 0,-6 1 0,1 1 0,-1 3 0,0 4 0,0 8 0,-3 6 0,-4 2 0,-4-1 0,-3-5 0,-1-5 0,0-5 0,-1-3 0,-1-3 0,-2-1 0,-1-2 0,1 0 0,1-1 0,1 0 0,2-1 0,1 0 0,1 0 0,3 0 0,1 0 0,4 0 0,2 1 0,2-1 0</inkml:trace>
  <inkml:trace contextRef="#ctx0" brushRef="#br0" timeOffset="6372">2059 415 24575,'0'27'0,"0"8"0,0 10 0,0 11 0,-3 10 0,-6 9 0,-5 7 0,-3-5 0,0-12 0,4-21 0,4-15 0,3-13 0,3-5 0,-2-1 0,1 1 0,0 0 0,1-2 0,2-3 0,0-3 0,1-1 0</inkml:trace>
  <inkml:trace contextRef="#ctx0" brushRef="#br0" timeOffset="8140">2196 701 24575,'0'15'0,"1"2"0,1 7 0,2 4 0,3 1 0,1-2 0,-1-2 0,1-3 0,-1-2 0,1-3 0,-1-3 0,-1-4 0,-2-3 0,-2-4 0,1-1 0,-1-1 0,0 1 0,2 1 0,-2-1 0,1 1 0,-2-4 0,2-1 0,3-6 0,8-10 0,9-13 0,7-14 0,5-10 0,1-3 0,0-1 0,-2 6 0,-4 9 0,-8 12 0,-8 14 0,-5 8 0,-6 7 0,-1 1 0</inkml:trace>
  <inkml:trace contextRef="#ctx0" brushRef="#br0" timeOffset="9925">8350 1165 24575,'0'12'0,"0"6"0,0 11 0,0 12 0,0 14 0,0 14 0,0 6 0,0 1 0,0-10 0,0-17 0,0-17 0,0-15 0,0-5 0,0 1 0,0 2 0,-1 2 0,0-3 0,0-5 0,1-5 0,0-2 0,0-3 0</inkml:trace>
  <inkml:trace contextRef="#ctx0" brushRef="#br0" timeOffset="12260">7766 524 24575,'8'0'0,"2"0"0,2 0 0,5 0 0,4 0 0,3 0 0,1 2 0,-1 2 0,-4 2 0,-5 0 0,-6 0 0,-4-1 0,-3 0 0,-2 4 0,0 2 0,-1 3 0,-2 1 0,-4-1 0,-5 0 0,-4-2 0,-2 0 0,-1-3 0,4-1 0,5-1 0,4-3 0,3-2 0,2-3 0,6-2 0,5 1 0,8-1 0,4 3 0,3 4 0,0 4 0,-3 4 0,-5 0 0,-3 0 0,-8-6 0,-2 0 0,-4-3 0,0 2 0,-1 2 0,-3 2 0,-2 2 0,-1 0 0,-1-1 0,2-1 0,0-1 0,-1-1 0,-2-2 0,-5-1 0,-5-3 0,-5-1 0,-5 0 0,-1 0 0,4-2 0,5 0 0,7 0 0,5 0 0,5 1 0,4 1 0,-1-1 0</inkml:trace>
  <inkml:trace contextRef="#ctx0" brushRef="#br0" timeOffset="13579">8080 486 24575,'0'7'0,"0"6"0,0 9 0,0 7 0,1 10 0,1 3 0,-1 2 0,0 0 0,-1-9 0,0-10 0,0-10 0,0-7 0,0-3 0,0-2 0,0 0 0,0-1 0,0 3 0,0-1 0,0 1 0,0-1 0,0-3 0</inkml:trace>
  <inkml:trace contextRef="#ctx0" brushRef="#br0" timeOffset="14779">8424 1 24575,'0'8'0,"0"6"0,0 8 0,0 15 0,0 16 0,-1 21 0,-5 24 0,-1-38 0,0 1 0,-2 4 0,-1-1 0,-1-2 0,0-3 0,1-5 0,2-4 0,-6 31 0,1-16 0,3-9 0,1-6 0,1-5 0,2-10 0,3-10 0,1-9 0,2-10 0,0-2 0</inkml:trace>
  <inkml:trace contextRef="#ctx0" brushRef="#br0" timeOffset="16197">8872 951 24575,'-3'-4'0,"0"1"0,-3 1 0,-7 0 0,-9-6 0,-10-8 0,-8-8 0,-6-9 0,-5-6 0,-4-4 0,-1-1 0,1 3 0,5 6 0,12 9 0,12 9 0,14 10 0,4 2 0,5 2 0,0 0 0,-1 0 0,3 1 0,5 2 0,-2 0 0,3 0 0</inkml:trace>
  <inkml:trace contextRef="#ctx0" brushRef="#br0" timeOffset="17781">8840 591 24575,'-14'17'0,"-6"6"0,-6 6 0,-5 5 0,0 0 0,5-3 0,5-7 0,7-6 0,5-6 0,3-4 0,2-2 0,2-1 0,1 2 0,-2 4 0,-3 3 0,-1 1 0,0-3 0,1-3 0,3-4 0,0-2 0,-1 1 0,-2 0 0,-1 0 0,0 2 0,1-2 0,2 0 0,0 0 0,1 1 0,-1 1 0,0 0 0,1 0 0,1-3 0,2-1 0,0-2 0</inkml:trace>
  <inkml:trace contextRef="#ctx0" brushRef="#br0" timeOffset="19083">9015 626 24575,'0'16'0,"0"7"0,0 11 0,0 9 0,0 2 0,1-4 0,0-9 0,0-10 0,0-10 0,-1-5 0,0-5 0,0-1 0,0-2 0</inkml:trace>
  <inkml:trace contextRef="#ctx0" brushRef="#br0" timeOffset="20335">9197 633 24575,'0'16'0,"0"7"0,0 6 0,0 4 0,0-2 0,0-8 0,0-6 0,0-10 0,0-2 0,0-4 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05:42.338"/>
    </inkml:context>
    <inkml:brush xml:id="br0">
      <inkml:brushProperty name="width" value="0.1" units="cm"/>
      <inkml:brushProperty name="height" value="0.6" units="cm"/>
      <inkml:brushProperty name="color" value="#E71224"/>
      <inkml:brushProperty name="inkEffects" value="pencil"/>
    </inkml:brush>
  </inkml:definitions>
  <inkml:trace contextRef="#ctx0" brushRef="#br0">0 891 16383,'14'-23'0,"3"-2"0,7 0 0,4-3 0,5 1 0,1 0 0,-1 1 0,-3 2 0,-4-1 0,-1 3 0,-1 0 0,-1 1 0,-2 1 0,1 0 0,1-1 0,2-1 0,1 2 0,-1 2 0,-1 2 0,-2 4 0,-3 2 0,0 0 0,1-1 0,5-1 0,4-1 0,5-1 0,4 0 0,3 0 0,0 0 0,1 0 0,0 0 0,1 0 0,2-2 0,1 1 0,1 0 0,3 1 0,0-1 0,0 0 0,1-1 0,-2 1 0,5 0 0,2 0 0,3 2 0,3 0 0,0 1 0,1 1 0,4-1 0,3-1 0,4 2 0,2 0 0,-1 3 0,4 1 0,2 0 0,4 2 0,3 1 0,-4 1 0,-7 2 0,-11-1 0,-14 1 0,-9-1 0,-10 1 0,-7 0 0,-4 0 0,-5 0 0,-3 1 0,-3 0 0,-4 0 0,-3-1 0,-2 1 0,-1-1 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05:47.326"/>
    </inkml:context>
    <inkml:brush xml:id="br0">
      <inkml:brushProperty name="width" value="0.1" units="cm"/>
      <inkml:brushProperty name="height" value="0.6" units="cm"/>
      <inkml:brushProperty name="color" value="#E71224"/>
      <inkml:brushProperty name="inkEffects" value="pencil"/>
    </inkml:brush>
  </inkml:definitions>
  <inkml:trace contextRef="#ctx0" brushRef="#br0">1 1 16383,'24'0'0,"10"0"0,12 0 0,14 0 0,11 0 0,13 0 0,15 0 0,-42 0 0,1 0 0,6 0 0,1 0 0,4 0 0,1 0 0,2 0 0,-1 0 0,0-1 0,0 2 0,-1 1 0,0 1 0,0 4 0,-1 2 0,-1 2 0,-1 3 0,-3 1 0,-1 3 0,-5 0 0,-1 0 0,-6 0 0,-2 0 0,42 17 0,-12-4 0,-5-5 0,-1-2 0,1-1 0,6 2 0,-7-1 0,-6 2 0,-11 0 0,-11-2 0,-7-3 0,-10-3 0,-6-3 0,-5-1 0,-1 3 0,-2 3 0,1 3 0,-1 2 0,-2-1 0,-1-3 0,-4-3 0,-2-1 0,-2-1 0,-2-1 0,-1-2 0,0 2 0,3-9 0,7 2 0,9-8 0,5 0 0,2-1 0,-6 0 0,-5-2 0,-5-1 0,-4-1 0,-1-4 0,-1-4 0,2-2 0,0 0 0,0 2 0,1 3 0,-2 3 0,-2 4 0,-1 3 0,-1 6 0,0 7 0,0 8 0,0 2 0,2 1 0,2 1 0,1 0 0,1 4 0,-1-2 0,-2-4 0,-2-6 0,-1-6 0,-1-5 0,0-3 0,0-1 0,-6-1 0,-4 0 0,-8-3 0,-5-3 0,-4-4 0,-2-2 0,-2 2 0,-3 2 0,-1 1 0,-2 2 0,3 1 0,7 0 0,7 1 0,7 0 0,3 0 0,4 1 0,-1-1 0,6 2 0,0 0 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05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89 87 16383,'67'-1'0,"0"-3"0,-6-5 0,2-4 0,-2-2 0,-5 2 0,-6 3 0,-9 5 0,-6 3 0,-5 1 0,-5 1 0,-4 0 0,0-1 0,-1-1 0,4 0 0,2 0 0,1 1 0,1 0 0,-2 1 0,-1 0 0,0 0 0,-3-1 0,-1 0 0,0-1 0,0 2 0,1 0 0,0 0 0,-1 0 0,1 0 0,-1 0 0,2 0 0,-2 0 0,-1 0 0,0 0 0,1 1 0,1 0 0,-1 2 0,-1 0 0,-3 0 0,-2-1 0,-1 1 0,2 0 0,2 1 0,1 0 0,-2-1 0,-4-1 0,-4-1 0,2 1 0,1 1 0,8 4 0,3 6 0,1 2 0,-4 0 0,-5-2 0,-5-3 0,-2-2 0,-2 1 0,0 1 0,-1 1 0,-1-1 0,0-1 0,-2 1 0,1 0 0,-1 5 0,1 1 0,0 0 0,0-1 0,-1-3 0,-1-1 0,-1 2 0,0 3 0,0-1 0,0-1 0,0-4 0,0-2 0,0 2 0,-2 2 0,-3 3 0,-1 1 0,-1 0 0,0-2 0,0-3 0,0-2 0,-2-1 0,-1 2 0,-3-1 0,-1 1 0,-2 0 0,-2 0 0,-3 1 0,-1-1 0,0 1 0,2-2 0,3-1 0,2 0 0,0-1 0,1-2 0,-2-1 0,0 2 0,-2-1 0,-1 2 0,-1 0 0,-1-1 0,1 0 0,1-1 0,0 0 0,-1-1 0,-2-1 0,0 1 0,-2-1 0,1 0 0,0 1 0,3-2 0,0 0 0,1 1 0,-3 2 0,-2-1 0,-5 0 0,-4-2 0,0-2 0,1 0 0,5 0 0,5 0 0,3 0 0,0 0 0,-3 0 0,-2 0 0,-4 0 0,-2 0 0,-1 0 0,0 0 0,2 0 0,3 0 0,2 0 0,1 0 0,2 0 0,0 0 0,1 0 0,3 0 0,-1-2 0,0 0 0,1 0 0,1 0 0,1 0 0,1 0 0,1-1 0,-1-1 0,-1-2 0,-1 0 0,1-2 0,-1-1 0,-1-1 0,0-1 0,0-1 0,1-1 0,2 0 0,1 0 0,2 0 0,2 0 0,0 1 0,4 5 0,0 0 0,1 0 0,0 0 0,-2-5 0,3 2 0,2-1 0,1-1 0,0-1 0,2-3 0,4-4 0,5-5 0,3-2 0,1 4 0,-4 4 0,-3 8 0,-3 5 0,-2 2 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0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1 133 16383,'47'-11'0,"1"-1"0,0-5 0,11-2 0,12 2 0,11 2 0,2 3 0,0 2 0,-8 1 0,-13 3 0,-11 3 0,-9 2 0,-4 1 0,1 0 0,1 0 0,2 0 0,-1 0 0,1 0 0,-4 0 0,-2 0 0,-4 0 0,-3 0 0,2 0 0,1 0 0,3 3 0,0 2 0,2 1 0,2 2 0,-3 1 0,-2 0 0,-3 1 0,-2 0 0,-1-2 0,-1 1 0,1-1 0,-2 1 0,-2 0 0,-4 0 0,-3 0 0,-2 0 0,-3 0 0,-3-1 0,-3 0 0,-3-1 0,-2 3 0,-2 7 0,0 9 0,0 9 0,1 4 0,0-1 0,1-8 0,-1-9 0,-1-6 0,0-2 0,0 0 0,0 0 0,-1 1 0,-1 0 0,-1 0 0,-1-2 0,-1-3 0,1-3 0,-5 6 0,-2 0 0,-5 7 0,-2 2 0,0 1 0,0-2 0,0-3 0,1-3 0,0-1 0,-4 1 0,-1 0 0,-3 2 0,0 0 0,2-2 0,2-1 0,1-3 0,0-2 0,-1 0 0,-1-1 0,0 1 0,-1-2 0,0 1 0,0-2 0,1-1 0,0-1 0,1-1 0,-2-1 0,-2-1 0,-2 0 0,1 1 0,1 1 0,0 0 0,2 1 0,0-2 0,-2-1 0,-1 0 0,-4 0 0,-4 0 0,-2 0 0,0-1 0,3-2 0,5-1 0,4 0 0,0-1 0,0 1 0,-1-1 0,0 1 0,4 0 0,1-1 0,0-1 0,0 0 0,-3 0 0,1 1 0,1-1 0,2 1 0,2-1 0,0 1 0,-1 0 0,-1-1 0,0-1 0,0-1 0,-1-1 0,-1-1 0,-1-2 0,-2 0 0,1-1 0,0 2 0,2 0 0,3 1 0,3 0 0,0-1 0,1-5 0,0-3 0,1-2 0,2 1 0,1 3 0,5 7 0,0 1 0,2 2 0,-2-4 0,-2-5 0,0-2 0,1-2 0,0 2 0,1 0 0,1 3 0,1-1 0,1 0 0,1 1 0,0-1 0,1 1 0,0-1 0,3 0 0,1 0 0,5 2 0,2 0 0,1 2 0,1 2 0,0 2 0,-1 1 0,2 0 0,0 1 0,0 1 0,-3 2 0,-5 1 0,-2 2 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07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 16383,'0'0'0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08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235 201 16383,'65'-22'0,"6"-2"0,1 0 0,5 1 0,-5 6 0,-1 3 0,-5 2 0,-6 3 0,-3 2 0,-7 1 0,-3 2 0,-5 1 0,-4 0 0,-2 0 0,-2-2 0,1-1 0,2-1 0,0 2 0,-3 1 0,-2 1 0,-4 3 0,0 0 0,0 0 0,-1 1 0,1 2 0,2 2 0,2 3 0,5 3 0,4 5 0,1 1 0,2 3 0,-2-1 0,-2-1 0,-2 3 0,-3 0 0,-4 0 0,-3-1 0,-7-4 0,-6-3 0,-4-3 0,-3 0 0,1 2 0,2 3 0,1 4 0,-1-1 0,-2-3 0,-3-4 0,-4-2 0,-1 0 0,-1 4 0,0 5 0,0 4 0,0 2 0,0-1 0,-1-2 0,-4-1 0,-5-2 0,-3 0 0,-3 0 0,-1-1 0,1-1 0,-1-3 0,0-2 0,-1-2 0,-3 0 0,-1 0 0,-1 0 0,3-2 0,1-2 0,3-3 0,-2-1 0,-4-1 0,-5 0 0,-3 1 0,-1 2 0,-1 0 0,0 2 0,0-1 0,-3-1 0,2 0 0,1 1 0,4 0 0,1 1 0,-2 0 0,-3 0 0,-4-1 0,-4 0 0,1 0 0,0 2 0,1 1 0,1 1 0,-2 0 0,-1-2 0,2-1 0,0 0 0,2-3 0,2 0 0,1-1 0,0-1 0,1 0 0,0 0 0,-1 0 0,0 0 0,-2 0 0,0 0 0,0-1 0,1-2 0,0-1 0,-1-2 0,-1-2 0,-2-1 0,-1-2 0,1 1 0,-1-2 0,0-1 0,4-1 0,4-1 0,7 1 0,5 0 0,4-1 0,1-2 0,1-1 0,0-2 0,3-1 0,4 0 0,3-2 0,2-1 0,1-3 0,3-6 0,6-9 0,8-10 0,8-4 0,9 3 0,-17 24 0,2 11 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09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0 16383,'38'40'0,"8"13"0,9 23 0,-21-25 0,0 3 0,6 11 0,0 5 0,3 9 0,1 3 0,-13-22 0,1 1 0,-1 0 0,1-1 0,-1 0 0,-1-1 0,13 20 0,-1-4 0,-4-12 0,-2-3 0,-7-13 0,-1-3 0,19 27 0,-5-3 0,-6 0 0,0 6 0,0 0 0,-1 2 0,1-3 0,-1-7 0,-1-8 0,-5-13 0,-6-12 0,-7-6 0,-3-4 0,-4-3 0,-2-3 0,-1-2 0,-1 2 0,1 7 0,1 11 0,5 13 0,3 9 0,3 0 0,1-6 0,1-5 0,-2-4 0,-1-1 0,-1-2 0,-3-4 0,-1-5 0,-3-8 0,-2-6 0,-1-4 0,-1 2 0,0 6 0,2 7 0,3 5 0,3 3 0,3-2 0,0-5 0,-1-5 0,-2-3 0,-1 0 0,0 4 0,1 4 0,1 1 0,-1-4 0,-2-7 0,-3-7 0,-3-6 0,-2-47 0,1-9 0,3-42 0,3 9 0,2 8 0,-3 19 0,-3 19 0,-3 17 0,-2 13 0,-7 37 0,-1 3 0,-6 27 0,2-12 0,1-2 0,1-3 0,3-8 0,2-10 0,2-7 0,1-9 0,-2-1 0,-2 3 0,-2 3 0,-3 9 0,1 1 0,0-2 0,3-4 0,3-8 0,-2-5 0,-12-14 0,-8-3 0,-17-11 0,-5 2 0,-7-3 0,-4-2 0,-1-4 0,4 0 0,12 3 0,10 4 0,11 9 0,7 5 0,6 5 0,3 3 0</inkml:trace>
  <inkml:trace contextRef="#ctx0" brushRef="#br0" timeOffset="1">8 81 16383,'0'51'0,"0"0"0,0 1 0,0 0 0,0-1 0,0 0 0,2 47 0,3-15 0,3-11 0,1-13 0,0-12 0,-4-11 0,-1-12 0,-2-10 0,0-9 0,1-4 0</inkml:trace>
  <inkml:trace contextRef="#ctx0" brushRef="#br0" timeOffset="2">30 81 16383,'49'0'0,"7"0"0,13 1 0,4 5 0,-2 3 0,-7 2 0,-10-1 0,-13-2 0,-12-2 0,-10-2 0,-7 0 0,-4 0 0,-1 0 0,2-1 0,-1 0 0,4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0:06.798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 16383,'0'0'0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12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1696 4 16383,'-66'0'0,"-1"0"0,9 0 0,-8 0 0,-6 0 0,-7 0 0,-9 0 0,-7 0 0,45 0 0,-1 0 0,0 0 0,1 0 0,-48 0 0,3 1 0,0 2 0,-2 0 0,-2 0 0,8-2 0,9-3 0,11-2 0,15 0 0,10 1 0,15 1 0,10 2 0,9 0 0,4 0 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0:53.613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1709 4 16383,'-77'-2'0,"-4"1"0,2 1 0,28 0 0,-4 0 0,-16 0 0,-5 0 0,-7 0 0,-3 0 0,-5 0 0,-2 0 0,0-1 0,1 2 0,9-1 0,2 1 0,6 0 0,4 1 0,10 1 0,4 0 0,-31 3 0,24-2 0,17-2 0,19-2 0,12 0 0,7 0 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3:21:34.45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</inkml:brush>
  </inkml:definitions>
  <inkml:trace contextRef="#ctx0" brushRef="#br0">802 1 16383,'-73'0'0,"3"0"0,12 1 0,1 0 0,3 3 0,0 0 0,0 1 0,-1 0 0,-2 0 0,1-1 0,4 0 0,6-1 0,12 1 0,10 1 0,8 0 0,5-1 0,-5 1 0,1-1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0:26.396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235 201 16383,'65'-22'0,"6"-2"0,1 0 0,5 1 0,-5 6 0,-1 3 0,-5 2 0,-6 3 0,-3 2 0,-7 1 0,-3 2 0,-5 1 0,-4 0 0,-2 0 0,-2-2 0,1-1 0,2-1 0,0 2 0,-3 1 0,-2 1 0,-4 3 0,0 0 0,0 0 0,-1 1 0,1 2 0,2 2 0,2 3 0,5 3 0,4 5 0,1 1 0,2 3 0,-2-1 0,-2-1 0,-2 3 0,-3 0 0,-4 0 0,-3-1 0,-7-4 0,-6-3 0,-4-3 0,-3 0 0,1 2 0,2 3 0,1 4 0,-1-1 0,-2-3 0,-3-4 0,-4-2 0,-1 0 0,-1 4 0,0 5 0,0 4 0,0 2 0,0-1 0,-1-2 0,-4-1 0,-5-2 0,-3 0 0,-3 0 0,-1-1 0,1-1 0,-1-3 0,0-2 0,-1-2 0,-3 0 0,-1 0 0,-1 0 0,3-2 0,1-2 0,3-3 0,-2-1 0,-4-1 0,-5 0 0,-3 1 0,-1 2 0,-1 0 0,0 2 0,0-1 0,-3-1 0,2 0 0,1 1 0,4 0 0,1 1 0,-2 0 0,-3 0 0,-4-1 0,-4 0 0,1 0 0,0 2 0,1 1 0,1 1 0,-2 0 0,-1-2 0,2-1 0,0 0 0,2-3 0,2 0 0,1-1 0,0-1 0,1 0 0,0 0 0,-1 0 0,0 0 0,-2 0 0,0 0 0,0-1 0,1-2 0,0-1 0,-1-2 0,-1-2 0,-2-1 0,-1-2 0,1 1 0,-1-2 0,0-1 0,4-1 0,4-1 0,7 1 0,5 0 0,4-1 0,1-2 0,1-1 0,0-2 0,3-1 0,4 0 0,3-2 0,2-1 0,1-3 0,3-6 0,6-9 0,8-10 0,8-4 0,9 3 0,-17 24 0,2 11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0:48.848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0 16383,'38'40'0,"8"13"0,9 23 0,-21-25 0,0 3 0,6 11 0,0 5 0,3 9 0,1 3 0,-13-22 0,1 1 0,-1 0 0,1-1 0,-1 0 0,-1-1 0,13 20 0,-1-4 0,-4-12 0,-2-3 0,-7-13 0,-1-3 0,19 27 0,-5-3 0,-6 0 0,0 6 0,0 0 0,-1 2 0,1-3 0,-1-7 0,-1-8 0,-5-13 0,-6-12 0,-7-6 0,-3-4 0,-4-3 0,-2-3 0,-1-2 0,-1 2 0,1 7 0,1 11 0,5 13 0,3 9 0,3 0 0,1-6 0,1-5 0,-2-4 0,-1-1 0,-1-2 0,-3-4 0,-1-5 0,-3-8 0,-2-6 0,-1-4 0,-1 2 0,0 6 0,2 7 0,3 5 0,3 3 0,3-2 0,0-5 0,-1-5 0,-2-3 0,-1 0 0,0 4 0,1 4 0,1 1 0,-1-4 0,-2-7 0,-3-7 0,-3-6 0,-2-47 0,1-9 0,3-42 0,3 9 0,2 8 0,-3 19 0,-3 19 0,-3 17 0,-2 13 0,-7 37 0,-1 3 0,-6 27 0,2-12 0,1-2 0,1-3 0,3-8 0,2-10 0,2-7 0,1-9 0,-2-1 0,-2 3 0,-2 3 0,-3 9 0,1 1 0,0-2 0,3-4 0,3-8 0,-2-5 0,-12-14 0,-8-3 0,-17-11 0,-5 2 0,-7-3 0,-4-2 0,-1-4 0,4 0 0,12 3 0,10 4 0,11 9 0,7 5 0,6 5 0,3 3 0</inkml:trace>
  <inkml:trace contextRef="#ctx0" brushRef="#br0" timeOffset="1552">8 81 16383,'0'51'0,"0"0"0,0 1 0,0 0 0,0-1 0,0 0 0,2 47 0,3-15 0,3-11 0,1-13 0,0-12 0,-4-11 0,-1-12 0,-2-10 0,0-9 0,1-4 0</inkml:trace>
  <inkml:trace contextRef="#ctx0" brushRef="#br0" timeOffset="2736">30 81 16383,'49'0'0,"7"0"0,13 1 0,4 5 0,-2 3 0,-7 2 0,-10-1 0,-13-2 0,-12-2 0,-10-2 0,-7 0 0,-4 0 0,-1 0 0,2-1 0,-1 0 0,4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3:29.164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1696 4 16383,'-66'0'0,"-1"0"0,9 0 0,-8 0 0,-6 0 0,-7 0 0,-9 0 0,-7 0 0,45 0 0,-1 0 0,0 0 0,1 0 0,-48 0 0,3 1 0,0 2 0,-2 0 0,-2 0 0,8-2 0,9-3 0,11-2 0,15 0 0,10 1 0,15 1 0,10 2 0,9 0 0,4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3:31.083"/>
    </inkml:context>
    <inkml:brush xml:id="br0">
      <inkml:brushProperty name="width" value="0.3" units="cm"/>
      <inkml:brushProperty name="height" value="0.6" units="cm"/>
      <inkml:brushProperty name="color" value="#00F900"/>
      <inkml:brushProperty name="tip" value="rectangle"/>
      <inkml:brushProperty name="rasterOp" value="maskPen"/>
    </inkml:brush>
  </inkml:definitions>
  <inkml:trace contextRef="#ctx0" brushRef="#br0">1709 4 16383,'-77'-2'0,"-4"1"0,2 1 0,28 0 0,-4 0 0,-16 0 0,-5 0 0,-7 0 0,-3 0 0,-5 0 0,-2 0 0,0-1 0,1 2 0,9-1 0,2 1 0,6 0 0,4 1 0,10 1 0,4 0 0,-31 3 0,24-2 0,17-2 0,19-2 0,12 0 0,7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77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89 87 16383,'67'-1'0,"0"-3"0,-6-5 0,2-4 0,-2-2 0,-5 2 0,-6 3 0,-9 5 0,-6 3 0,-5 1 0,-5 1 0,-4 0 0,0-1 0,-1-1 0,4 0 0,2 0 0,1 1 0,1 0 0,-2 1 0,-1 0 0,0 0 0,-3-1 0,-1 0 0,0-1 0,0 2 0,1 0 0,0 0 0,-1 0 0,1 0 0,-1 0 0,2 0 0,-2 0 0,-1 0 0,0 0 0,1 1 0,1 0 0,-1 2 0,-1 0 0,-3 0 0,-2-1 0,-1 1 0,2 0 0,2 1 0,1 0 0,-2-1 0,-4-1 0,-4-1 0,2 1 0,1 1 0,8 4 0,3 6 0,1 2 0,-4 0 0,-5-2 0,-5-3 0,-2-2 0,-2 1 0,0 1 0,-1 1 0,-1-1 0,0-1 0,-2 1 0,1 0 0,-1 5 0,1 1 0,0 0 0,0-1 0,-1-3 0,-1-1 0,-1 2 0,0 3 0,0-1 0,0-1 0,0-4 0,0-2 0,0 2 0,-2 2 0,-3 3 0,-1 1 0,-1 0 0,0-2 0,0-3 0,0-2 0,-2-1 0,-1 2 0,-3-1 0,-1 1 0,-2 0 0,-2 0 0,-3 1 0,-1-1 0,0 1 0,2-2 0,3-1 0,2 0 0,0-1 0,1-2 0,-2-1 0,0 2 0,-2-1 0,-1 2 0,-1 0 0,-1-1 0,1 0 0,1-1 0,0 0 0,-1-1 0,-2-1 0,0 1 0,-2-1 0,1 0 0,0 1 0,3-2 0,0 0 0,1 1 0,-3 2 0,-2-1 0,-5 0 0,-4-2 0,0-2 0,1 0 0,5 0 0,5 0 0,3 0 0,0 0 0,-3 0 0,-2 0 0,-4 0 0,-2 0 0,-1 0 0,0 0 0,2 0 0,3 0 0,2 0 0,1 0 0,2 0 0,0 0 0,1 0 0,3 0 0,-1-2 0,0 0 0,1 0 0,1 0 0,1 0 0,1 0 0,1-1 0,-1-1 0,-1-2 0,-1 0 0,1-2 0,-1-1 0,-1-1 0,0-1 0,0-1 0,1-1 0,2 0 0,1 0 0,2 0 0,2 0 0,0 1 0,4 5 0,0 0 0,1 0 0,0 0 0,-2-5 0,3 2 0,2-1 0,1-1 0,0-1 0,2-3 0,4-4 0,5-5 0,3-2 0,1 4 0,-4 4 0,-3 8 0,-3 5 0,-2 2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5-05T12:25:44.978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nkEffects" value="pencil"/>
    </inkml:brush>
  </inkml:definitions>
  <inkml:trace contextRef="#ctx0" brushRef="#br0">1 133 16383,'47'-11'0,"1"-1"0,0-5 0,11-2 0,12 2 0,11 2 0,2 3 0,0 2 0,-8 1 0,-13 3 0,-11 3 0,-9 2 0,-4 1 0,1 0 0,1 0 0,2 0 0,-1 0 0,1 0 0,-4 0 0,-2 0 0,-4 0 0,-3 0 0,2 0 0,1 0 0,3 3 0,0 2 0,2 1 0,2 2 0,-3 1 0,-2 0 0,-3 1 0,-2 0 0,-1-2 0,-1 1 0,1-1 0,-2 1 0,-2 0 0,-4 0 0,-3 0 0,-2 0 0,-3 0 0,-3-1 0,-3 0 0,-3-1 0,-2 3 0,-2 7 0,0 9 0,0 9 0,1 4 0,0-1 0,1-8 0,-1-9 0,-1-6 0,0-2 0,0 0 0,0 0 0,-1 1 0,-1 0 0,-1 0 0,-1-2 0,-1-3 0,1-3 0,-5 6 0,-2 0 0,-5 7 0,-2 2 0,0 1 0,0-2 0,0-3 0,1-3 0,0-1 0,-4 1 0,-1 0 0,-3 2 0,0 0 0,2-2 0,2-1 0,1-3 0,0-2 0,-1 0 0,-1-1 0,0 1 0,-1-2 0,0 1 0,0-2 0,1-1 0,0-1 0,1-1 0,-2-1 0,-2-1 0,-2 0 0,1 1 0,1 1 0,0 0 0,2 1 0,0-2 0,-2-1 0,-1 0 0,-4 0 0,-4 0 0,-2 0 0,0-1 0,3-2 0,5-1 0,4 0 0,0-1 0,0 1 0,-1-1 0,0 1 0,4 0 0,1-1 0,0-1 0,0 0 0,-3 0 0,1 1 0,1-1 0,2 1 0,2-1 0,0 1 0,-1 0 0,-1-1 0,0-1 0,0-1 0,-1-1 0,-1-1 0,-1-2 0,-2 0 0,1-1 0,0 2 0,2 0 0,3 1 0,3 0 0,0-1 0,1-5 0,0-3 0,1-2 0,2 1 0,1 3 0,5 7 0,0 1 0,2 2 0,-2-4 0,-2-5 0,0-2 0,1-2 0,0 2 0,1 0 0,1 3 0,1-1 0,1 0 0,1 1 0,0-1 0,1 1 0,0-1 0,3 0 0,1 0 0,5 2 0,2 0 0,1 2 0,1 2 0,0 2 0,-1 1 0,2 0 0,0 1 0,0 1 0,-3 2 0,-5 1 0,-2 2 0</inkml:trace>
</inkml: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545C-1D2C-8246-A0D3-B966AA5620D1}">
  <dimension ref="A1:G15"/>
  <sheetViews>
    <sheetView zoomScale="294" zoomScaleNormal="233" workbookViewId="0">
      <selection activeCell="G16" sqref="G16"/>
    </sheetView>
  </sheetViews>
  <sheetFormatPr baseColWidth="10" defaultRowHeight="16" x14ac:dyDescent="0.2"/>
  <cols>
    <col min="1" max="1" width="26.1640625" customWidth="1"/>
    <col min="2" max="2" width="12" bestFit="1" customWidth="1"/>
    <col min="7" max="7" width="13.1640625" bestFit="1" customWidth="1"/>
  </cols>
  <sheetData>
    <row r="1" spans="1:7" x14ac:dyDescent="0.2">
      <c r="B1" s="13" t="s">
        <v>0</v>
      </c>
      <c r="C1" s="14" t="s">
        <v>1</v>
      </c>
      <c r="D1" s="15" t="s">
        <v>7</v>
      </c>
      <c r="E1" s="16" t="s">
        <v>8</v>
      </c>
      <c r="F1" s="16" t="s">
        <v>9</v>
      </c>
      <c r="G1" s="15" t="s">
        <v>10</v>
      </c>
    </row>
    <row r="2" spans="1:7" x14ac:dyDescent="0.2">
      <c r="A2" s="10" t="s">
        <v>2</v>
      </c>
      <c r="B2" s="11">
        <v>10000</v>
      </c>
      <c r="C2" s="12">
        <v>3000</v>
      </c>
      <c r="D2" s="19">
        <f>B2+C2</f>
        <v>13000</v>
      </c>
      <c r="E2" s="5"/>
      <c r="F2" s="5"/>
      <c r="G2" s="20">
        <f>D2+E3-F3</f>
        <v>11600</v>
      </c>
    </row>
    <row r="3" spans="1:7" x14ac:dyDescent="0.2">
      <c r="A3" s="8" t="s">
        <v>5</v>
      </c>
      <c r="B3" s="9">
        <v>1400</v>
      </c>
      <c r="C3" s="17"/>
      <c r="D3" s="18">
        <f t="shared" ref="D3:D14" si="0">B3+C3</f>
        <v>1400</v>
      </c>
      <c r="E3" s="5"/>
      <c r="F3" s="5">
        <v>1400</v>
      </c>
      <c r="G3" s="3"/>
    </row>
    <row r="4" spans="1:7" x14ac:dyDescent="0.2">
      <c r="A4" s="8" t="s">
        <v>6</v>
      </c>
      <c r="B4" s="9">
        <f>B2-B3</f>
        <v>8600</v>
      </c>
      <c r="C4" s="17">
        <v>3000</v>
      </c>
      <c r="D4" s="18">
        <f t="shared" si="0"/>
        <v>11600</v>
      </c>
      <c r="E4" s="5"/>
      <c r="F4" s="5"/>
      <c r="G4" s="3"/>
    </row>
    <row r="5" spans="1:7" x14ac:dyDescent="0.2">
      <c r="B5" s="4"/>
      <c r="C5" s="5"/>
      <c r="D5" s="1"/>
      <c r="E5" s="5"/>
      <c r="F5" s="5"/>
      <c r="G5" s="3"/>
    </row>
    <row r="6" spans="1:7" x14ac:dyDescent="0.2">
      <c r="B6" s="4"/>
      <c r="C6" s="5"/>
      <c r="D6" s="1"/>
      <c r="E6" s="5"/>
      <c r="F6" s="5"/>
      <c r="G6" s="3"/>
    </row>
    <row r="7" spans="1:7" x14ac:dyDescent="0.2">
      <c r="A7" s="10" t="s">
        <v>3</v>
      </c>
      <c r="B7" s="11">
        <v>7500</v>
      </c>
      <c r="C7" s="12">
        <v>1600</v>
      </c>
      <c r="D7" s="19">
        <f t="shared" si="0"/>
        <v>9100</v>
      </c>
      <c r="E7" s="5"/>
      <c r="F7" s="5"/>
      <c r="G7" s="20">
        <f>D7-E7+F7</f>
        <v>9100</v>
      </c>
    </row>
    <row r="8" spans="1:7" x14ac:dyDescent="0.2">
      <c r="B8" s="4"/>
      <c r="C8" s="5"/>
      <c r="D8" s="1"/>
      <c r="E8" s="5"/>
      <c r="F8" s="5"/>
      <c r="G8" s="3"/>
    </row>
    <row r="9" spans="1:7" x14ac:dyDescent="0.2">
      <c r="B9" s="4"/>
      <c r="C9" s="5"/>
      <c r="D9" s="1"/>
      <c r="E9" s="5"/>
      <c r="F9" s="5"/>
      <c r="G9" s="3"/>
    </row>
    <row r="10" spans="1:7" x14ac:dyDescent="0.2">
      <c r="A10" s="10" t="s">
        <v>4</v>
      </c>
      <c r="B10" s="11">
        <v>2500</v>
      </c>
      <c r="C10" s="12">
        <f>C2-C7</f>
        <v>1400</v>
      </c>
      <c r="D10" s="19">
        <f t="shared" si="0"/>
        <v>3900</v>
      </c>
      <c r="E10" s="5">
        <v>1400</v>
      </c>
      <c r="F10" s="5"/>
      <c r="G10" s="20">
        <f>D10-E10+F10</f>
        <v>2500</v>
      </c>
    </row>
    <row r="11" spans="1:7" x14ac:dyDescent="0.2">
      <c r="B11" s="4"/>
      <c r="C11" s="5"/>
      <c r="D11" s="1"/>
      <c r="E11" s="5"/>
      <c r="F11" s="5"/>
      <c r="G11" s="3"/>
    </row>
    <row r="12" spans="1:7" x14ac:dyDescent="0.2">
      <c r="B12" s="4"/>
      <c r="C12" s="5"/>
      <c r="D12" s="1"/>
      <c r="E12" s="5"/>
      <c r="F12" s="5"/>
      <c r="G12" s="3"/>
    </row>
    <row r="13" spans="1:7" x14ac:dyDescent="0.2">
      <c r="B13" s="4"/>
      <c r="C13" s="5"/>
      <c r="D13" s="1"/>
      <c r="E13" s="5"/>
      <c r="F13" s="5"/>
      <c r="G13" s="3"/>
    </row>
    <row r="14" spans="1:7" x14ac:dyDescent="0.2">
      <c r="B14" s="6"/>
      <c r="C14" s="7"/>
      <c r="D14" s="1"/>
      <c r="E14" s="7"/>
      <c r="F14" s="7"/>
      <c r="G14" s="2"/>
    </row>
    <row r="15" spans="1:7" x14ac:dyDescent="0.2">
      <c r="G15" s="21">
        <f>G2-G7-G10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8D36-0786-3B4A-A40F-0A223069B3FF}">
  <dimension ref="A1:G21"/>
  <sheetViews>
    <sheetView tabSelected="1" topLeftCell="A2" zoomScale="272" zoomScaleNormal="272" workbookViewId="0">
      <selection activeCell="F17" sqref="F17"/>
    </sheetView>
  </sheetViews>
  <sheetFormatPr baseColWidth="10" defaultRowHeight="16" x14ac:dyDescent="0.2"/>
  <cols>
    <col min="1" max="1" width="26.1640625" customWidth="1"/>
    <col min="2" max="2" width="12" bestFit="1" customWidth="1"/>
    <col min="7" max="7" width="13.1640625" bestFit="1" customWidth="1"/>
  </cols>
  <sheetData>
    <row r="1" spans="1:7" x14ac:dyDescent="0.2">
      <c r="B1" s="13" t="s">
        <v>0</v>
      </c>
      <c r="C1" s="14" t="s">
        <v>1</v>
      </c>
      <c r="D1" s="29" t="s">
        <v>7</v>
      </c>
      <c r="E1" s="14" t="s">
        <v>8</v>
      </c>
      <c r="F1" s="14" t="s">
        <v>9</v>
      </c>
      <c r="G1" s="29" t="s">
        <v>10</v>
      </c>
    </row>
    <row r="2" spans="1:7" x14ac:dyDescent="0.2">
      <c r="A2" s="10" t="s">
        <v>2</v>
      </c>
      <c r="B2" s="11">
        <v>10000</v>
      </c>
      <c r="C2" s="12">
        <v>3000</v>
      </c>
      <c r="D2" s="19">
        <f>B2+C2</f>
        <v>13000</v>
      </c>
      <c r="E2" s="5"/>
      <c r="F2" s="5"/>
      <c r="G2" s="20">
        <f>SUM(G3:G5)</f>
        <v>11630</v>
      </c>
    </row>
    <row r="3" spans="1:7" x14ac:dyDescent="0.2">
      <c r="A3" s="8" t="s">
        <v>5</v>
      </c>
      <c r="B3" s="9">
        <v>1800</v>
      </c>
      <c r="C3" s="17"/>
      <c r="D3" s="18">
        <f t="shared" ref="D3:D10" si="0">B3+C3</f>
        <v>1800</v>
      </c>
      <c r="E3" s="28"/>
      <c r="F3" s="28">
        <f>D3</f>
        <v>1800</v>
      </c>
      <c r="G3" s="27">
        <f>D3+E3-F3</f>
        <v>0</v>
      </c>
    </row>
    <row r="4" spans="1:7" x14ac:dyDescent="0.2">
      <c r="A4" s="8" t="s">
        <v>6</v>
      </c>
      <c r="B4" s="9">
        <f>B2-B3</f>
        <v>8200</v>
      </c>
      <c r="C4" s="17">
        <v>3000</v>
      </c>
      <c r="D4" s="18">
        <f t="shared" si="0"/>
        <v>11200</v>
      </c>
      <c r="E4" s="28">
        <v>100</v>
      </c>
      <c r="F4" s="28"/>
      <c r="G4" s="27">
        <f t="shared" ref="G4:G5" si="1">D4+E4-F4</f>
        <v>11300</v>
      </c>
    </row>
    <row r="5" spans="1:7" x14ac:dyDescent="0.2">
      <c r="A5" t="s">
        <v>15</v>
      </c>
      <c r="B5" s="4"/>
      <c r="C5" s="5"/>
      <c r="D5" s="1"/>
      <c r="E5" s="28">
        <v>330</v>
      </c>
      <c r="F5" s="28"/>
      <c r="G5" s="27">
        <f t="shared" si="1"/>
        <v>330</v>
      </c>
    </row>
    <row r="6" spans="1:7" x14ac:dyDescent="0.2">
      <c r="B6" s="4"/>
      <c r="C6" s="5"/>
      <c r="D6" s="1"/>
      <c r="E6" s="5"/>
      <c r="F6" s="5"/>
      <c r="G6" s="3"/>
    </row>
    <row r="7" spans="1:7" x14ac:dyDescent="0.2">
      <c r="A7" s="10" t="s">
        <v>3</v>
      </c>
      <c r="B7" s="11">
        <v>7500</v>
      </c>
      <c r="C7" s="12">
        <v>1600</v>
      </c>
      <c r="D7" s="19">
        <f t="shared" si="0"/>
        <v>9100</v>
      </c>
      <c r="E7" s="5"/>
      <c r="F7" s="5"/>
      <c r="G7" s="20">
        <f>D7-E7+F7</f>
        <v>9100</v>
      </c>
    </row>
    <row r="8" spans="1:7" x14ac:dyDescent="0.2">
      <c r="A8" t="s">
        <v>26</v>
      </c>
      <c r="B8" s="4"/>
      <c r="C8" s="5"/>
      <c r="D8" s="1"/>
      <c r="E8" s="5"/>
      <c r="F8" s="5">
        <v>30</v>
      </c>
      <c r="G8" s="20">
        <f>D8-E8+F8</f>
        <v>30</v>
      </c>
    </row>
    <row r="9" spans="1:7" x14ac:dyDescent="0.2">
      <c r="B9" s="4"/>
      <c r="C9" s="5"/>
      <c r="D9" s="1"/>
      <c r="E9" s="5"/>
      <c r="F9" s="5"/>
      <c r="G9" s="3"/>
    </row>
    <row r="10" spans="1:7" x14ac:dyDescent="0.2">
      <c r="A10" s="10" t="s">
        <v>4</v>
      </c>
      <c r="B10" s="11">
        <v>2500</v>
      </c>
      <c r="C10" s="12">
        <f>C2-C7</f>
        <v>1400</v>
      </c>
      <c r="D10" s="19">
        <f t="shared" si="0"/>
        <v>3900</v>
      </c>
      <c r="E10" s="5">
        <v>1400</v>
      </c>
      <c r="F10" s="5"/>
      <c r="G10" s="20">
        <f>D10-E10+F10</f>
        <v>2500</v>
      </c>
    </row>
    <row r="11" spans="1:7" x14ac:dyDescent="0.2">
      <c r="B11" s="4"/>
      <c r="C11" s="5"/>
      <c r="D11" s="1"/>
      <c r="E11" s="5"/>
      <c r="F11" s="5"/>
      <c r="G11" s="3"/>
    </row>
    <row r="12" spans="1:7" x14ac:dyDescent="0.2">
      <c r="B12" s="4"/>
      <c r="C12" s="5"/>
      <c r="D12" s="1"/>
      <c r="E12" s="5"/>
      <c r="F12" s="5"/>
      <c r="G12" s="3"/>
    </row>
    <row r="13" spans="1:7" x14ac:dyDescent="0.2">
      <c r="B13" s="4"/>
      <c r="C13" s="5"/>
      <c r="D13" s="1"/>
      <c r="E13" s="5"/>
      <c r="F13" s="5"/>
      <c r="G13" s="3"/>
    </row>
    <row r="14" spans="1:7" x14ac:dyDescent="0.2">
      <c r="B14" s="6"/>
      <c r="C14" s="7"/>
      <c r="D14" s="1"/>
      <c r="E14" s="7"/>
      <c r="F14" s="7"/>
      <c r="G14" s="2"/>
    </row>
    <row r="15" spans="1:7" x14ac:dyDescent="0.2">
      <c r="G15" s="21">
        <f>G2-G7-G8-G10</f>
        <v>0</v>
      </c>
    </row>
    <row r="16" spans="1:7" x14ac:dyDescent="0.2">
      <c r="A16" t="s">
        <v>11</v>
      </c>
      <c r="B16">
        <v>1800</v>
      </c>
      <c r="D16" t="s">
        <v>24</v>
      </c>
    </row>
    <row r="17" spans="1:2" x14ac:dyDescent="0.2">
      <c r="A17" t="s">
        <v>12</v>
      </c>
      <c r="B17">
        <v>1400</v>
      </c>
    </row>
    <row r="18" spans="1:2" x14ac:dyDescent="0.2">
      <c r="A18" s="22" t="s">
        <v>19</v>
      </c>
      <c r="B18" s="23">
        <f>B16-B17</f>
        <v>400</v>
      </c>
    </row>
    <row r="19" spans="1:2" x14ac:dyDescent="0.2">
      <c r="A19" s="24" t="s">
        <v>13</v>
      </c>
      <c r="B19">
        <v>-100</v>
      </c>
    </row>
    <row r="20" spans="1:2" x14ac:dyDescent="0.2">
      <c r="A20" s="24" t="s">
        <v>25</v>
      </c>
      <c r="B20">
        <v>30</v>
      </c>
    </row>
    <row r="21" spans="1:2" x14ac:dyDescent="0.2">
      <c r="A21" s="25" t="s">
        <v>14</v>
      </c>
      <c r="B21" s="26">
        <f>B18+B19+B20</f>
        <v>330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90CE-C45E-5F4F-863C-4063A534D00A}">
  <dimension ref="A1:G20"/>
  <sheetViews>
    <sheetView zoomScale="284" zoomScaleNormal="284" workbookViewId="0">
      <selection activeCell="A19" sqref="A19"/>
    </sheetView>
  </sheetViews>
  <sheetFormatPr baseColWidth="10" defaultRowHeight="16" x14ac:dyDescent="0.2"/>
  <cols>
    <col min="1" max="1" width="26.1640625" customWidth="1"/>
    <col min="2" max="2" width="12" bestFit="1" customWidth="1"/>
    <col min="7" max="7" width="13.1640625" bestFit="1" customWidth="1"/>
  </cols>
  <sheetData>
    <row r="1" spans="1:7" x14ac:dyDescent="0.2">
      <c r="B1" s="13" t="s">
        <v>0</v>
      </c>
      <c r="C1" s="14" t="s">
        <v>1</v>
      </c>
      <c r="D1" s="29" t="s">
        <v>7</v>
      </c>
      <c r="E1" s="14" t="s">
        <v>8</v>
      </c>
      <c r="F1" s="14" t="s">
        <v>9</v>
      </c>
      <c r="G1" s="29" t="s">
        <v>10</v>
      </c>
    </row>
    <row r="2" spans="1:7" x14ac:dyDescent="0.2">
      <c r="A2" s="10" t="s">
        <v>2</v>
      </c>
      <c r="B2" s="11">
        <v>10000</v>
      </c>
      <c r="C2" s="12">
        <v>3000</v>
      </c>
      <c r="D2" s="19">
        <f>B2+C2</f>
        <v>13000</v>
      </c>
      <c r="E2" s="5"/>
      <c r="F2" s="5"/>
      <c r="G2" s="20">
        <f>SUM(G3:G5)</f>
        <v>11900</v>
      </c>
    </row>
    <row r="3" spans="1:7" x14ac:dyDescent="0.2">
      <c r="A3" s="8" t="s">
        <v>5</v>
      </c>
      <c r="B3" s="9">
        <v>1100</v>
      </c>
      <c r="C3" s="17"/>
      <c r="D3" s="18">
        <f t="shared" ref="D3:D10" si="0">B3+C3</f>
        <v>1100</v>
      </c>
      <c r="E3" s="28"/>
      <c r="F3" s="28">
        <v>1100</v>
      </c>
      <c r="G3" s="27">
        <f>D3+E3-F3</f>
        <v>0</v>
      </c>
    </row>
    <row r="4" spans="1:7" x14ac:dyDescent="0.2">
      <c r="A4" s="8" t="s">
        <v>6</v>
      </c>
      <c r="B4" s="9">
        <f>B2-B3</f>
        <v>8900</v>
      </c>
      <c r="C4" s="17">
        <v>3000</v>
      </c>
      <c r="D4" s="18">
        <f t="shared" si="0"/>
        <v>11900</v>
      </c>
      <c r="E4" s="28"/>
      <c r="F4" s="28"/>
      <c r="G4" s="27">
        <f t="shared" ref="G4:G5" si="1">D4+E4-F4</f>
        <v>11900</v>
      </c>
    </row>
    <row r="5" spans="1:7" x14ac:dyDescent="0.2">
      <c r="A5" t="s">
        <v>15</v>
      </c>
      <c r="B5" s="4"/>
      <c r="C5" s="5"/>
      <c r="D5" s="1"/>
      <c r="E5" s="28"/>
      <c r="F5" s="28"/>
      <c r="G5" s="27">
        <f t="shared" si="1"/>
        <v>0</v>
      </c>
    </row>
    <row r="6" spans="1:7" x14ac:dyDescent="0.2">
      <c r="B6" s="4"/>
      <c r="C6" s="5"/>
      <c r="D6" s="1"/>
      <c r="E6" s="5"/>
      <c r="F6" s="5"/>
      <c r="G6" s="3"/>
    </row>
    <row r="7" spans="1:7" x14ac:dyDescent="0.2">
      <c r="A7" s="10" t="s">
        <v>3</v>
      </c>
      <c r="B7" s="11">
        <v>7500</v>
      </c>
      <c r="C7" s="12">
        <v>1600</v>
      </c>
      <c r="D7" s="19">
        <f t="shared" si="0"/>
        <v>9100</v>
      </c>
      <c r="E7" s="5"/>
      <c r="F7" s="5">
        <v>40</v>
      </c>
      <c r="G7" s="20">
        <f>D7-E7+F7</f>
        <v>9140</v>
      </c>
    </row>
    <row r="8" spans="1:7" x14ac:dyDescent="0.2">
      <c r="A8" t="s">
        <v>18</v>
      </c>
      <c r="B8" s="4"/>
      <c r="C8" s="5"/>
      <c r="D8" s="1"/>
      <c r="E8" s="5"/>
      <c r="F8" s="5">
        <v>260</v>
      </c>
      <c r="G8" s="20">
        <f>D8-E8+F8</f>
        <v>260</v>
      </c>
    </row>
    <row r="9" spans="1:7" x14ac:dyDescent="0.2">
      <c r="B9" s="4"/>
      <c r="C9" s="5"/>
      <c r="D9" s="1"/>
      <c r="E9" s="5"/>
      <c r="F9" s="5"/>
      <c r="G9" s="3"/>
    </row>
    <row r="10" spans="1:7" x14ac:dyDescent="0.2">
      <c r="A10" s="10" t="s">
        <v>4</v>
      </c>
      <c r="B10" s="11">
        <v>2500</v>
      </c>
      <c r="C10" s="12">
        <f>C2-C7</f>
        <v>1400</v>
      </c>
      <c r="D10" s="19">
        <f t="shared" si="0"/>
        <v>3900</v>
      </c>
      <c r="E10" s="5">
        <v>1400</v>
      </c>
      <c r="F10" s="5"/>
      <c r="G10" s="20">
        <f>D10-E10+F10</f>
        <v>2500</v>
      </c>
    </row>
    <row r="11" spans="1:7" x14ac:dyDescent="0.2">
      <c r="B11" s="4"/>
      <c r="C11" s="5"/>
      <c r="D11" s="1"/>
      <c r="E11" s="5"/>
      <c r="F11" s="5"/>
      <c r="G11" s="3"/>
    </row>
    <row r="12" spans="1:7" x14ac:dyDescent="0.2">
      <c r="B12" s="4"/>
      <c r="C12" s="5"/>
      <c r="D12" s="1"/>
      <c r="E12" s="5"/>
      <c r="F12" s="5"/>
      <c r="G12" s="3"/>
    </row>
    <row r="13" spans="1:7" x14ac:dyDescent="0.2">
      <c r="B13" s="4"/>
      <c r="C13" s="5"/>
      <c r="D13" s="1"/>
      <c r="E13" s="5"/>
      <c r="F13" s="5"/>
      <c r="G13" s="3"/>
    </row>
    <row r="14" spans="1:7" x14ac:dyDescent="0.2">
      <c r="B14" s="6"/>
      <c r="C14" s="7"/>
      <c r="D14" s="1"/>
      <c r="E14" s="7"/>
      <c r="F14" s="7"/>
      <c r="G14" s="2"/>
    </row>
    <row r="15" spans="1:7" x14ac:dyDescent="0.2">
      <c r="G15" s="21">
        <f>G2-G7-G10-G8</f>
        <v>0</v>
      </c>
    </row>
    <row r="16" spans="1:7" x14ac:dyDescent="0.2">
      <c r="A16" t="s">
        <v>16</v>
      </c>
      <c r="B16">
        <v>1100</v>
      </c>
    </row>
    <row r="17" spans="1:2" x14ac:dyDescent="0.2">
      <c r="A17" t="s">
        <v>12</v>
      </c>
      <c r="B17">
        <v>1400</v>
      </c>
    </row>
    <row r="18" spans="1:2" x14ac:dyDescent="0.2">
      <c r="A18" s="22" t="s">
        <v>19</v>
      </c>
      <c r="B18" s="23">
        <f>B16-B17</f>
        <v>-300</v>
      </c>
    </row>
    <row r="19" spans="1:2" x14ac:dyDescent="0.2">
      <c r="A19" s="24" t="s">
        <v>17</v>
      </c>
      <c r="B19">
        <v>40</v>
      </c>
    </row>
    <row r="20" spans="1:2" x14ac:dyDescent="0.2">
      <c r="A20" s="25"/>
      <c r="B20" s="26">
        <f>SUM(B18:B19)</f>
        <v>-260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FD9D-ECF3-CE4D-9EF5-EF19ABDAF581}">
  <dimension ref="A1:G20"/>
  <sheetViews>
    <sheetView zoomScale="284" zoomScaleNormal="284" workbookViewId="0">
      <selection activeCell="G7" sqref="G7"/>
    </sheetView>
  </sheetViews>
  <sheetFormatPr baseColWidth="10" defaultRowHeight="16" x14ac:dyDescent="0.2"/>
  <cols>
    <col min="1" max="1" width="26.1640625" customWidth="1"/>
    <col min="2" max="2" width="12" bestFit="1" customWidth="1"/>
    <col min="7" max="7" width="13.1640625" bestFit="1" customWidth="1"/>
  </cols>
  <sheetData>
    <row r="1" spans="1:7" x14ac:dyDescent="0.2">
      <c r="B1" s="13" t="s">
        <v>0</v>
      </c>
      <c r="C1" s="14" t="s">
        <v>1</v>
      </c>
      <c r="D1" s="29" t="s">
        <v>7</v>
      </c>
      <c r="E1" s="14" t="s">
        <v>8</v>
      </c>
      <c r="F1" s="14" t="s">
        <v>9</v>
      </c>
      <c r="G1" s="29" t="s">
        <v>10</v>
      </c>
    </row>
    <row r="2" spans="1:7" x14ac:dyDescent="0.2">
      <c r="A2" s="10" t="s">
        <v>2</v>
      </c>
      <c r="B2" s="11">
        <v>10000</v>
      </c>
      <c r="C2" s="12">
        <v>3000</v>
      </c>
      <c r="D2" s="19">
        <f>B2+C2</f>
        <v>13000</v>
      </c>
      <c r="E2" s="5"/>
      <c r="F2" s="5"/>
      <c r="G2" s="20">
        <f>SUM(G3:G5)</f>
        <v>12160</v>
      </c>
    </row>
    <row r="3" spans="1:7" x14ac:dyDescent="0.2">
      <c r="A3" s="8" t="s">
        <v>20</v>
      </c>
      <c r="B3" s="9">
        <v>1100</v>
      </c>
      <c r="C3" s="17"/>
      <c r="D3" s="18">
        <f t="shared" ref="D3:D10" si="0">B3+C3</f>
        <v>1100</v>
      </c>
      <c r="E3" s="28"/>
      <c r="F3" s="28">
        <v>1100</v>
      </c>
      <c r="G3" s="27">
        <f>D3+E3-F3</f>
        <v>0</v>
      </c>
    </row>
    <row r="4" spans="1:7" x14ac:dyDescent="0.2">
      <c r="A4" s="8" t="s">
        <v>6</v>
      </c>
      <c r="B4" s="9">
        <f>B2-B3</f>
        <v>8900</v>
      </c>
      <c r="C4" s="17">
        <v>3000</v>
      </c>
      <c r="D4" s="18">
        <f t="shared" si="0"/>
        <v>11900</v>
      </c>
      <c r="E4" s="28">
        <v>60</v>
      </c>
      <c r="F4" s="28"/>
      <c r="G4" s="27">
        <f t="shared" ref="G4:G5" si="1">D4+E4-F4</f>
        <v>11960</v>
      </c>
    </row>
    <row r="5" spans="1:7" x14ac:dyDescent="0.2">
      <c r="A5" t="s">
        <v>15</v>
      </c>
      <c r="B5" s="4"/>
      <c r="C5" s="5"/>
      <c r="D5" s="1"/>
      <c r="E5" s="28">
        <v>200</v>
      </c>
      <c r="F5" s="28"/>
      <c r="G5" s="27">
        <f t="shared" si="1"/>
        <v>200</v>
      </c>
    </row>
    <row r="6" spans="1:7" x14ac:dyDescent="0.2">
      <c r="B6" s="4"/>
      <c r="C6" s="5"/>
      <c r="D6" s="1"/>
      <c r="E6" s="5"/>
      <c r="F6" s="5"/>
      <c r="G6" s="3"/>
    </row>
    <row r="7" spans="1:7" x14ac:dyDescent="0.2">
      <c r="A7" s="10" t="s">
        <v>3</v>
      </c>
      <c r="B7" s="11">
        <v>7500</v>
      </c>
      <c r="C7" s="12">
        <v>1600</v>
      </c>
      <c r="D7" s="19">
        <f t="shared" si="0"/>
        <v>9100</v>
      </c>
      <c r="E7" s="5"/>
      <c r="F7" s="5"/>
      <c r="G7" s="20">
        <f>D7-E7+F7</f>
        <v>9100</v>
      </c>
    </row>
    <row r="8" spans="1:7" x14ac:dyDescent="0.2">
      <c r="A8" t="s">
        <v>18</v>
      </c>
      <c r="B8" s="4"/>
      <c r="C8" s="5"/>
      <c r="D8" s="1"/>
      <c r="E8" s="5"/>
      <c r="F8" s="5"/>
      <c r="G8" s="20">
        <f>D8-E8+F8</f>
        <v>0</v>
      </c>
    </row>
    <row r="9" spans="1:7" x14ac:dyDescent="0.2">
      <c r="B9" s="4"/>
      <c r="C9" s="5"/>
      <c r="D9" s="1"/>
      <c r="E9" s="5"/>
      <c r="F9" s="5"/>
      <c r="G9" s="3"/>
    </row>
    <row r="10" spans="1:7" x14ac:dyDescent="0.2">
      <c r="A10" s="10" t="s">
        <v>4</v>
      </c>
      <c r="B10" s="11">
        <v>2500</v>
      </c>
      <c r="C10" s="12">
        <f>C2-C7</f>
        <v>1400</v>
      </c>
      <c r="D10" s="19">
        <f t="shared" si="0"/>
        <v>3900</v>
      </c>
      <c r="E10" s="5">
        <f>840+560</f>
        <v>1400</v>
      </c>
      <c r="F10" s="5"/>
      <c r="G10" s="20">
        <f>D10-E10+F10</f>
        <v>2500</v>
      </c>
    </row>
    <row r="11" spans="1:7" x14ac:dyDescent="0.2">
      <c r="A11" t="s">
        <v>23</v>
      </c>
      <c r="B11" s="4"/>
      <c r="C11" s="5"/>
      <c r="D11" s="1"/>
      <c r="E11" s="5"/>
      <c r="F11" s="5">
        <v>560</v>
      </c>
      <c r="G11" s="1">
        <v>560</v>
      </c>
    </row>
    <row r="12" spans="1:7" x14ac:dyDescent="0.2">
      <c r="B12" s="4"/>
      <c r="C12" s="5"/>
      <c r="D12" s="1"/>
      <c r="E12" s="5"/>
      <c r="F12" s="5"/>
      <c r="G12" s="3"/>
    </row>
    <row r="13" spans="1:7" x14ac:dyDescent="0.2">
      <c r="B13" s="4"/>
      <c r="C13" s="5"/>
      <c r="D13" s="1"/>
      <c r="E13" s="5"/>
      <c r="F13" s="5"/>
      <c r="G13" s="3"/>
    </row>
    <row r="14" spans="1:7" x14ac:dyDescent="0.2">
      <c r="B14" s="6"/>
      <c r="C14" s="7"/>
      <c r="D14" s="1"/>
      <c r="E14" s="7"/>
      <c r="F14" s="7"/>
      <c r="G14" s="2"/>
    </row>
    <row r="15" spans="1:7" x14ac:dyDescent="0.2">
      <c r="G15" s="21">
        <f>G2-G7-G10-G8-G11</f>
        <v>0</v>
      </c>
    </row>
    <row r="16" spans="1:7" x14ac:dyDescent="0.2">
      <c r="A16" t="s">
        <v>16</v>
      </c>
      <c r="B16">
        <v>1100</v>
      </c>
    </row>
    <row r="17" spans="1:2" x14ac:dyDescent="0.2">
      <c r="A17" t="s">
        <v>21</v>
      </c>
      <c r="B17">
        <f>1400*0.6</f>
        <v>840</v>
      </c>
    </row>
    <row r="18" spans="1:2" x14ac:dyDescent="0.2">
      <c r="A18" s="22" t="s">
        <v>19</v>
      </c>
      <c r="B18" s="23">
        <f>B16-B17</f>
        <v>260</v>
      </c>
    </row>
    <row r="19" spans="1:2" x14ac:dyDescent="0.2">
      <c r="A19" s="24" t="s">
        <v>22</v>
      </c>
      <c r="B19">
        <v>60</v>
      </c>
    </row>
    <row r="20" spans="1:2" x14ac:dyDescent="0.2">
      <c r="A20" s="25" t="s">
        <v>14</v>
      </c>
      <c r="B20" s="26">
        <v>200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BD4D-61F3-EB4B-A66F-00F27BA7DDD9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IPOTESI 2 </vt:lpstr>
      <vt:lpstr>IPOTESI 3</vt:lpstr>
      <vt:lpstr>IPOTESI 4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2022-05-05T12:11:29Z</dcterms:created>
  <dcterms:modified xsi:type="dcterms:W3CDTF">2022-05-05T14:57:19Z</dcterms:modified>
</cp:coreProperties>
</file>