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Metodo Indiretto" sheetId="1" r:id="rId1"/>
    <sheet name="Metodo Diretto " sheetId="2" r:id="rId2"/>
  </sheets>
  <definedNames/>
  <calcPr fullCalcOnLoad="1"/>
</workbook>
</file>

<file path=xl/sharedStrings.xml><?xml version="1.0" encoding="utf-8"?>
<sst xmlns="http://schemas.openxmlformats.org/spreadsheetml/2006/main" count="87" uniqueCount="61">
  <si>
    <t xml:space="preserve">Variazione disponibilità liquide e mezzi equivalenti </t>
  </si>
  <si>
    <t>Cassa</t>
  </si>
  <si>
    <t xml:space="preserve">Titoli </t>
  </si>
  <si>
    <t>x</t>
  </si>
  <si>
    <t>x-1</t>
  </si>
  <si>
    <t>Variazione</t>
  </si>
  <si>
    <t>Totale</t>
  </si>
  <si>
    <t>Rendiconto in forma indiretta</t>
  </si>
  <si>
    <t>Utile ante imposte</t>
  </si>
  <si>
    <t xml:space="preserve">Ammortamenti </t>
  </si>
  <si>
    <t>Accantonamenti fondo TFR</t>
  </si>
  <si>
    <t>Proventi Finanziari</t>
  </si>
  <si>
    <t xml:space="preserve">Oneri finanziari </t>
  </si>
  <si>
    <t xml:space="preserve">Minusvalenze su alienazione cespiti </t>
  </si>
  <si>
    <t>Rettifiche</t>
  </si>
  <si>
    <t>Crediti Commerciali</t>
  </si>
  <si>
    <t xml:space="preserve">Variazione </t>
  </si>
  <si>
    <t>Variazione Crediti Commerciali</t>
  </si>
  <si>
    <t>Debiti Commerciali</t>
  </si>
  <si>
    <t>Variazione Debiti Commerciali</t>
  </si>
  <si>
    <t>Accantonamento FTFR a CE</t>
  </si>
  <si>
    <t>FTFR</t>
  </si>
  <si>
    <t>pagamento dipendenti per FTFR</t>
  </si>
  <si>
    <t>Pagamento dipendente</t>
  </si>
  <si>
    <t xml:space="preserve">Flusso di cassa operativo lordo </t>
  </si>
  <si>
    <t>Imposte</t>
  </si>
  <si>
    <t xml:space="preserve">Debiti per imposte </t>
  </si>
  <si>
    <t>Debiti per imposte</t>
  </si>
  <si>
    <t xml:space="preserve">Flusso di cassa operativo netto </t>
  </si>
  <si>
    <t xml:space="preserve">Acquisizioni </t>
  </si>
  <si>
    <t xml:space="preserve">valore contabile lordo impianti </t>
  </si>
  <si>
    <t xml:space="preserve">ammortizzati </t>
  </si>
  <si>
    <t xml:space="preserve">valore contabile netto </t>
  </si>
  <si>
    <t xml:space="preserve">minusvalenza </t>
  </si>
  <si>
    <t xml:space="preserve">flusso di cassa </t>
  </si>
  <si>
    <t>Vendite</t>
  </si>
  <si>
    <t>Flusso di cassa attività investimento</t>
  </si>
  <si>
    <t xml:space="preserve">Passività finanziarie non correnti </t>
  </si>
  <si>
    <t xml:space="preserve">Variazione passività finanziarie non correnti </t>
  </si>
  <si>
    <t xml:space="preserve">Passività finanziarie correnti </t>
  </si>
  <si>
    <t xml:space="preserve">Variazione passività finanziarie correnti </t>
  </si>
  <si>
    <t xml:space="preserve">Passività bancarie a vista </t>
  </si>
  <si>
    <t xml:space="preserve">Variazione passività bancarie a vista </t>
  </si>
  <si>
    <t xml:space="preserve">dividendi </t>
  </si>
  <si>
    <t xml:space="preserve">oneri finanziari </t>
  </si>
  <si>
    <t xml:space="preserve">aumento capitale sociale </t>
  </si>
  <si>
    <t xml:space="preserve">utile d'esercizio </t>
  </si>
  <si>
    <t xml:space="preserve">utili esercizi precedenti </t>
  </si>
  <si>
    <t xml:space="preserve">pagamento dividendi </t>
  </si>
  <si>
    <t>pagamento dividendi</t>
  </si>
  <si>
    <t xml:space="preserve">Flusso di cassa attività finanziamento </t>
  </si>
  <si>
    <t xml:space="preserve">Incremento/decremento di liquidità totale </t>
  </si>
  <si>
    <t>Rendiconto in forma diretta</t>
  </si>
  <si>
    <t xml:space="preserve">Ricavi </t>
  </si>
  <si>
    <t xml:space="preserve">Variazione Crediti Commerciali </t>
  </si>
  <si>
    <t>Entrate Attività Operativa</t>
  </si>
  <si>
    <t xml:space="preserve">Acquisti </t>
  </si>
  <si>
    <t>Variazione debiti commerciali</t>
  </si>
  <si>
    <t xml:space="preserve">pagamenti dipendenti </t>
  </si>
  <si>
    <t>Uscite attività operativa</t>
  </si>
  <si>
    <t xml:space="preserve">Flusso di cassa lordo attività operativa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</si>
</sst>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31" fillId="0" borderId="0" xfId="0" applyFont="1" applyAlignment="1">
      <alignment/>
    </xf>
    <xf numFmtId="165" fontId="31" fillId="0" borderId="0" xfId="43" applyNumberFormat="1" applyFont="1" applyAlignment="1">
      <alignment/>
    </xf>
    <xf numFmtId="165" fontId="0" fillId="0" borderId="0" xfId="43" applyNumberFormat="1" applyFont="1" applyAlignment="1">
      <alignment/>
    </xf>
    <xf numFmtId="165" fontId="3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="178" zoomScaleNormal="178" zoomScalePageLayoutView="0" workbookViewId="0" topLeftCell="A16">
      <selection activeCell="A19" sqref="A19:C21"/>
    </sheetView>
  </sheetViews>
  <sheetFormatPr defaultColWidth="9.140625" defaultRowHeight="15"/>
  <cols>
    <col min="1" max="1" width="21.8515625" style="0" customWidth="1"/>
    <col min="2" max="2" width="18.00390625" style="0" customWidth="1"/>
  </cols>
  <sheetData>
    <row r="1" ht="15">
      <c r="A1" t="s">
        <v>0</v>
      </c>
    </row>
    <row r="2" spans="2:4" ht="15">
      <c r="B2" t="s">
        <v>3</v>
      </c>
      <c r="C2" t="s">
        <v>4</v>
      </c>
      <c r="D2" t="s">
        <v>5</v>
      </c>
    </row>
    <row r="3" spans="1:4" ht="15">
      <c r="A3" t="s">
        <v>1</v>
      </c>
      <c r="B3">
        <v>520</v>
      </c>
      <c r="C3">
        <v>200</v>
      </c>
      <c r="D3">
        <f>B3-C3</f>
        <v>320</v>
      </c>
    </row>
    <row r="4" spans="1:4" ht="15">
      <c r="A4" t="s">
        <v>2</v>
      </c>
      <c r="B4">
        <v>171</v>
      </c>
      <c r="C4">
        <v>319</v>
      </c>
      <c r="D4">
        <f>B4-C4</f>
        <v>-148</v>
      </c>
    </row>
    <row r="5" spans="1:4" ht="15">
      <c r="A5" t="s">
        <v>6</v>
      </c>
      <c r="D5" s="1">
        <f>D3+D4</f>
        <v>172</v>
      </c>
    </row>
    <row r="7" ht="15">
      <c r="A7" t="s">
        <v>7</v>
      </c>
    </row>
    <row r="8" spans="1:3" ht="15">
      <c r="A8" s="1" t="s">
        <v>8</v>
      </c>
      <c r="B8" s="1"/>
      <c r="C8" s="1">
        <v>506</v>
      </c>
    </row>
    <row r="9" spans="1:3" ht="15">
      <c r="A9" t="s">
        <v>9</v>
      </c>
      <c r="C9">
        <v>511</v>
      </c>
    </row>
    <row r="10" spans="1:10" ht="15">
      <c r="A10" t="s">
        <v>10</v>
      </c>
      <c r="C10">
        <v>320</v>
      </c>
      <c r="H10" t="s">
        <v>3</v>
      </c>
      <c r="I10" t="s">
        <v>4</v>
      </c>
      <c r="J10" t="s">
        <v>16</v>
      </c>
    </row>
    <row r="11" spans="1:10" ht="15">
      <c r="A11" t="s">
        <v>11</v>
      </c>
      <c r="C11">
        <v>-122</v>
      </c>
      <c r="F11" t="s">
        <v>15</v>
      </c>
      <c r="H11">
        <v>3000</v>
      </c>
      <c r="I11">
        <v>2400</v>
      </c>
      <c r="J11">
        <f>H11-I11</f>
        <v>600</v>
      </c>
    </row>
    <row r="12" spans="1:10" ht="15">
      <c r="A12" t="s">
        <v>12</v>
      </c>
      <c r="C12">
        <v>234</v>
      </c>
      <c r="H12" t="s">
        <v>3</v>
      </c>
      <c r="I12" t="s">
        <v>4</v>
      </c>
      <c r="J12" t="s">
        <v>16</v>
      </c>
    </row>
    <row r="13" spans="1:10" ht="15">
      <c r="A13" t="s">
        <v>13</v>
      </c>
      <c r="C13">
        <v>30</v>
      </c>
      <c r="F13" t="s">
        <v>18</v>
      </c>
      <c r="H13">
        <v>1524</v>
      </c>
      <c r="I13">
        <v>1575</v>
      </c>
      <c r="J13">
        <f>H13-I13</f>
        <v>-51</v>
      </c>
    </row>
    <row r="14" spans="1:3" ht="15">
      <c r="A14" s="1" t="s">
        <v>14</v>
      </c>
      <c r="B14" s="1"/>
      <c r="C14" s="1">
        <f>SUM(C8:C13)</f>
        <v>1479</v>
      </c>
    </row>
    <row r="15" spans="1:9" ht="15">
      <c r="A15" t="s">
        <v>17</v>
      </c>
      <c r="C15">
        <f>-J11</f>
        <v>-600</v>
      </c>
      <c r="F15" t="s">
        <v>20</v>
      </c>
      <c r="I15">
        <v>320</v>
      </c>
    </row>
    <row r="16" spans="1:10" ht="15">
      <c r="A16" t="s">
        <v>19</v>
      </c>
      <c r="C16">
        <f>J13</f>
        <v>-51</v>
      </c>
      <c r="H16" t="s">
        <v>3</v>
      </c>
      <c r="I16" t="s">
        <v>4</v>
      </c>
      <c r="J16" t="s">
        <v>16</v>
      </c>
    </row>
    <row r="17" spans="1:10" ht="15">
      <c r="A17" t="s">
        <v>23</v>
      </c>
      <c r="C17">
        <v>-30</v>
      </c>
      <c r="F17" t="s">
        <v>21</v>
      </c>
      <c r="H17">
        <v>1390</v>
      </c>
      <c r="I17">
        <v>1100</v>
      </c>
      <c r="J17">
        <f>H17-I17</f>
        <v>290</v>
      </c>
    </row>
    <row r="18" spans="1:3" ht="15">
      <c r="A18" s="1" t="s">
        <v>24</v>
      </c>
      <c r="B18" s="1"/>
      <c r="C18" s="1">
        <f>C14+C15+C16+C17</f>
        <v>798</v>
      </c>
    </row>
    <row r="19" spans="1:10" ht="15">
      <c r="A19" t="s">
        <v>25</v>
      </c>
      <c r="C19">
        <v>-209</v>
      </c>
      <c r="F19" t="s">
        <v>22</v>
      </c>
      <c r="J19">
        <f>I15-J17</f>
        <v>30</v>
      </c>
    </row>
    <row r="20" spans="1:10" ht="15">
      <c r="A20" t="s">
        <v>26</v>
      </c>
      <c r="C20">
        <v>39</v>
      </c>
      <c r="H20" t="s">
        <v>3</v>
      </c>
      <c r="I20" t="s">
        <v>4</v>
      </c>
      <c r="J20" t="s">
        <v>16</v>
      </c>
    </row>
    <row r="21" spans="1:10" ht="15">
      <c r="A21" s="1" t="s">
        <v>28</v>
      </c>
      <c r="B21" s="1"/>
      <c r="C21" s="1">
        <f>C18+C19+C20</f>
        <v>628</v>
      </c>
      <c r="F21" t="s">
        <v>27</v>
      </c>
      <c r="H21">
        <v>84</v>
      </c>
      <c r="I21">
        <v>45</v>
      </c>
      <c r="J21">
        <f>H21-I21</f>
        <v>39</v>
      </c>
    </row>
    <row r="22" spans="1:3" ht="15">
      <c r="A22" t="s">
        <v>29</v>
      </c>
      <c r="C22">
        <v>-53</v>
      </c>
    </row>
    <row r="23" spans="1:9" ht="15">
      <c r="A23" t="s">
        <v>35</v>
      </c>
      <c r="C23">
        <v>96</v>
      </c>
      <c r="F23" t="s">
        <v>30</v>
      </c>
      <c r="I23">
        <v>270</v>
      </c>
    </row>
    <row r="24" spans="1:9" ht="15">
      <c r="A24" s="1" t="s">
        <v>36</v>
      </c>
      <c r="B24" s="1"/>
      <c r="C24" s="1">
        <f>C22+C23</f>
        <v>43</v>
      </c>
      <c r="F24" t="s">
        <v>31</v>
      </c>
      <c r="I24">
        <v>144</v>
      </c>
    </row>
    <row r="25" spans="1:9" ht="15">
      <c r="A25" t="s">
        <v>38</v>
      </c>
      <c r="C25">
        <f>J29</f>
        <v>-600</v>
      </c>
      <c r="F25" t="s">
        <v>32</v>
      </c>
      <c r="I25">
        <f>I23-I24</f>
        <v>126</v>
      </c>
    </row>
    <row r="26" spans="1:9" ht="15">
      <c r="A26" t="s">
        <v>40</v>
      </c>
      <c r="C26">
        <v>10</v>
      </c>
      <c r="F26" t="s">
        <v>33</v>
      </c>
      <c r="I26">
        <v>30</v>
      </c>
    </row>
    <row r="27" spans="1:9" ht="15">
      <c r="A27" t="s">
        <v>42</v>
      </c>
      <c r="C27">
        <v>65</v>
      </c>
      <c r="F27" t="s">
        <v>34</v>
      </c>
      <c r="I27">
        <f>I25-I26</f>
        <v>96</v>
      </c>
    </row>
    <row r="28" spans="1:10" ht="15">
      <c r="A28" t="s">
        <v>43</v>
      </c>
      <c r="C28">
        <v>122</v>
      </c>
      <c r="H28" t="s">
        <v>3</v>
      </c>
      <c r="I28" t="s">
        <v>4</v>
      </c>
      <c r="J28" t="s">
        <v>16</v>
      </c>
    </row>
    <row r="29" spans="1:10" ht="15">
      <c r="A29" t="s">
        <v>44</v>
      </c>
      <c r="C29">
        <f>-C12</f>
        <v>-234</v>
      </c>
      <c r="F29" t="s">
        <v>37</v>
      </c>
      <c r="H29">
        <v>1400</v>
      </c>
      <c r="I29">
        <v>2000</v>
      </c>
      <c r="J29">
        <f>H29-I29</f>
        <v>-600</v>
      </c>
    </row>
    <row r="30" spans="1:3" ht="15">
      <c r="A30" t="s">
        <v>45</v>
      </c>
      <c r="C30">
        <v>180</v>
      </c>
    </row>
    <row r="31" spans="1:10" ht="15">
      <c r="A31" t="s">
        <v>49</v>
      </c>
      <c r="C31">
        <f>J41</f>
        <v>-42</v>
      </c>
      <c r="H31" t="s">
        <v>3</v>
      </c>
      <c r="I31" t="s">
        <v>4</v>
      </c>
      <c r="J31" t="s">
        <v>16</v>
      </c>
    </row>
    <row r="32" spans="1:10" ht="15">
      <c r="A32" s="1" t="s">
        <v>50</v>
      </c>
      <c r="B32" s="1"/>
      <c r="C32" s="1">
        <f>SUM(C25:C31)</f>
        <v>-499</v>
      </c>
      <c r="F32" t="s">
        <v>39</v>
      </c>
      <c r="H32">
        <v>1110</v>
      </c>
      <c r="I32">
        <v>1100</v>
      </c>
      <c r="J32">
        <f>H32-I32</f>
        <v>10</v>
      </c>
    </row>
    <row r="33" spans="1:3" ht="15">
      <c r="A33" s="1" t="s">
        <v>51</v>
      </c>
      <c r="B33" s="1"/>
      <c r="C33" s="1">
        <f>C21+C24+C32</f>
        <v>172</v>
      </c>
    </row>
    <row r="34" spans="8:10" ht="15">
      <c r="H34" t="s">
        <v>3</v>
      </c>
      <c r="I34" t="s">
        <v>4</v>
      </c>
      <c r="J34" t="s">
        <v>16</v>
      </c>
    </row>
    <row r="35" spans="6:10" ht="15">
      <c r="F35" t="s">
        <v>41</v>
      </c>
      <c r="H35">
        <v>200</v>
      </c>
      <c r="I35">
        <v>135</v>
      </c>
      <c r="J35">
        <f>H35-I35</f>
        <v>65</v>
      </c>
    </row>
    <row r="37" spans="6:8" ht="15">
      <c r="F37" t="s">
        <v>46</v>
      </c>
      <c r="H37">
        <v>297</v>
      </c>
    </row>
    <row r="38" spans="8:10" ht="15">
      <c r="H38" t="s">
        <v>3</v>
      </c>
      <c r="I38" t="s">
        <v>4</v>
      </c>
      <c r="J38" t="s">
        <v>16</v>
      </c>
    </row>
    <row r="39" spans="6:10" ht="15">
      <c r="F39" t="s">
        <v>47</v>
      </c>
      <c r="H39">
        <v>300</v>
      </c>
      <c r="I39">
        <v>45</v>
      </c>
      <c r="J39">
        <f>H39-I39</f>
        <v>255</v>
      </c>
    </row>
    <row r="41" spans="6:10" ht="15">
      <c r="F41" t="s">
        <v>48</v>
      </c>
      <c r="J41">
        <f>J39-H37</f>
        <v>-42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="166" zoomScaleNormal="166" zoomScalePageLayoutView="0" workbookViewId="0" topLeftCell="A1">
      <selection activeCell="F18" sqref="F18"/>
    </sheetView>
  </sheetViews>
  <sheetFormatPr defaultColWidth="9.140625" defaultRowHeight="15"/>
  <cols>
    <col min="1" max="1" width="12.28125" style="0" customWidth="1"/>
    <col min="2" max="2" width="15.28125" style="0" customWidth="1"/>
    <col min="3" max="3" width="10.57421875" style="0" bestFit="1" customWidth="1"/>
  </cols>
  <sheetData>
    <row r="1" spans="1:3" ht="15">
      <c r="A1" s="1" t="s">
        <v>52</v>
      </c>
      <c r="B1" s="1"/>
      <c r="C1" s="1"/>
    </row>
    <row r="2" spans="1:3" ht="15">
      <c r="A2" t="s">
        <v>53</v>
      </c>
      <c r="C2" s="3">
        <v>11370</v>
      </c>
    </row>
    <row r="3" spans="1:3" ht="15">
      <c r="A3" t="s">
        <v>54</v>
      </c>
      <c r="C3">
        <f>-600</f>
        <v>-600</v>
      </c>
    </row>
    <row r="4" spans="1:3" ht="15">
      <c r="A4" s="2" t="s">
        <v>55</v>
      </c>
      <c r="B4" s="2"/>
      <c r="C4" s="2">
        <f>C2+C3</f>
        <v>10770</v>
      </c>
    </row>
    <row r="5" spans="1:3" ht="15">
      <c r="A5" t="s">
        <v>56</v>
      </c>
      <c r="C5">
        <f>2541+5000+2350</f>
        <v>9891</v>
      </c>
    </row>
    <row r="6" spans="1:3" ht="15">
      <c r="A6" t="s">
        <v>57</v>
      </c>
      <c r="C6">
        <v>51</v>
      </c>
    </row>
    <row r="7" spans="1:3" ht="15">
      <c r="A7" t="s">
        <v>58</v>
      </c>
      <c r="C7">
        <v>30</v>
      </c>
    </row>
    <row r="8" spans="1:3" ht="15">
      <c r="A8" s="2" t="s">
        <v>59</v>
      </c>
      <c r="B8" s="2"/>
      <c r="C8" s="2">
        <f>SUM(C5:C7)</f>
        <v>9972</v>
      </c>
    </row>
    <row r="9" spans="1:3" ht="15">
      <c r="A9" t="s">
        <v>60</v>
      </c>
      <c r="C9" s="4">
        <f>C4-C8</f>
        <v>798</v>
      </c>
    </row>
    <row r="10" spans="1:3" ht="15">
      <c r="A10" t="s">
        <v>25</v>
      </c>
      <c r="C10">
        <v>-209</v>
      </c>
    </row>
    <row r="11" spans="1:3" ht="15">
      <c r="A11" t="s">
        <v>26</v>
      </c>
      <c r="C11">
        <v>39</v>
      </c>
    </row>
    <row r="12" spans="1:3" ht="15">
      <c r="A12" s="1" t="s">
        <v>28</v>
      </c>
      <c r="B12" s="1"/>
      <c r="C12" s="4">
        <f>C9+C10+C11</f>
        <v>628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 PAOLA</dc:creator>
  <cp:keywords/>
  <dc:description/>
  <cp:lastModifiedBy>ROSSI PAOLA</cp:lastModifiedBy>
  <dcterms:created xsi:type="dcterms:W3CDTF">2022-11-23T15:10:17Z</dcterms:created>
  <dcterms:modified xsi:type="dcterms:W3CDTF">2022-11-23T16:46:55Z</dcterms:modified>
  <cp:category/>
  <cp:version/>
  <cp:contentType/>
  <cp:contentStatus/>
</cp:coreProperties>
</file>