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45" windowWidth="19140" windowHeight="8280"/>
  </bookViews>
  <sheets>
    <sheet name="ANOVA one-way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K5" i="2" l="1"/>
  <c r="K4" i="2"/>
  <c r="K3" i="2"/>
  <c r="M4" i="2" l="1"/>
  <c r="M5" i="2"/>
  <c r="M3" i="2"/>
  <c r="F14" i="2"/>
  <c r="D8" i="2"/>
  <c r="D16" i="2"/>
  <c r="F17" i="2"/>
  <c r="F11" i="2"/>
  <c r="F7" i="2"/>
  <c r="K2" i="2"/>
  <c r="D5" i="2" s="1"/>
  <c r="M6" i="2" l="1"/>
  <c r="D18" i="2"/>
  <c r="D10" i="2"/>
  <c r="F9" i="2"/>
  <c r="D22" i="2"/>
  <c r="D14" i="2"/>
  <c r="D6" i="2"/>
  <c r="F12" i="2"/>
  <c r="D20" i="2"/>
  <c r="D12" i="2"/>
  <c r="D4" i="2"/>
  <c r="F10" i="2"/>
  <c r="F3" i="2"/>
  <c r="F20" i="2"/>
  <c r="D2" i="2"/>
  <c r="D19" i="2"/>
  <c r="D15" i="2"/>
  <c r="D11" i="2"/>
  <c r="D7" i="2"/>
  <c r="D3" i="2"/>
  <c r="F6" i="2"/>
  <c r="F8" i="2"/>
  <c r="F13" i="2"/>
  <c r="F16" i="2"/>
  <c r="F19" i="2"/>
  <c r="F5" i="2"/>
  <c r="F22" i="2"/>
  <c r="F18" i="2"/>
  <c r="D21" i="2"/>
  <c r="D17" i="2"/>
  <c r="D13" i="2"/>
  <c r="D9" i="2"/>
  <c r="F2" i="2"/>
  <c r="F4" i="2"/>
  <c r="F15" i="2"/>
  <c r="F21" i="2"/>
  <c r="D23" i="2" l="1"/>
  <c r="F23" i="2"/>
</calcChain>
</file>

<file path=xl/sharedStrings.xml><?xml version="1.0" encoding="utf-8"?>
<sst xmlns="http://schemas.openxmlformats.org/spreadsheetml/2006/main" count="35" uniqueCount="17">
  <si>
    <t>a</t>
  </si>
  <si>
    <t>b</t>
  </si>
  <si>
    <t>c</t>
  </si>
  <si>
    <t>Fact</t>
  </si>
  <si>
    <t>Resp</t>
  </si>
  <si>
    <t>Media (a) =</t>
  </si>
  <si>
    <t>Media overall =</t>
  </si>
  <si>
    <t>Media (b) =</t>
  </si>
  <si>
    <t>Media (c) =</t>
  </si>
  <si>
    <t>(Ri-Rmean)^2</t>
  </si>
  <si>
    <t>(Ri-Rmeangroup)^2</t>
  </si>
  <si>
    <t>N° esperimenti</t>
  </si>
  <si>
    <t>SST =</t>
  </si>
  <si>
    <t>SSE =</t>
  </si>
  <si>
    <t>(Rmeangroup-Rmean)^2 *ngroup</t>
  </si>
  <si>
    <t>SSG =</t>
  </si>
  <si>
    <t xml:space="preserve">Fonte: https://www.bcfoltz.com/blog/stats-101/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</si>
</sst>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1" fillId="2" borderId="0" xfId="0" applyFont="1" applyFill="1"/>
    <xf numFmtId="2" fontId="1" fillId="2" borderId="0" xfId="0" applyNumberFormat="1" applyFont="1" applyFill="1"/>
    <xf numFmtId="2" fontId="1" fillId="3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2" fontId="1" fillId="4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I9" sqref="I9"/>
    </sheetView>
  </sheetViews>
  <sheetFormatPr defaultRowHeight="15" x14ac:dyDescent="0.25"/>
  <cols>
    <col min="1" max="1" width="9.140625" style="8"/>
    <col min="2" max="2" width="9.140625" style="9"/>
    <col min="4" max="4" width="13.140625" bestFit="1" customWidth="1"/>
    <col min="5" max="5" width="12.140625" customWidth="1"/>
    <col min="6" max="6" width="18.42578125" bestFit="1" customWidth="1"/>
    <col min="7" max="7" width="7" customWidth="1"/>
    <col min="8" max="8" width="3.7109375" customWidth="1"/>
    <col min="9" max="10" width="16" bestFit="1" customWidth="1"/>
    <col min="13" max="13" width="31" bestFit="1" customWidth="1"/>
  </cols>
  <sheetData>
    <row r="1" spans="1:13" x14ac:dyDescent="0.25">
      <c r="A1" s="10" t="s">
        <v>3</v>
      </c>
      <c r="B1" s="11" t="s">
        <v>4</v>
      </c>
      <c r="D1" t="s">
        <v>9</v>
      </c>
      <c r="F1" t="s">
        <v>10</v>
      </c>
      <c r="I1" t="s">
        <v>11</v>
      </c>
      <c r="M1" t="s">
        <v>14</v>
      </c>
    </row>
    <row r="2" spans="1:13" x14ac:dyDescent="0.25">
      <c r="A2" s="12" t="s">
        <v>0</v>
      </c>
      <c r="B2" s="13">
        <v>82</v>
      </c>
      <c r="D2" s="1">
        <f>(B2-$K$2)^2</f>
        <v>55.89342403628126</v>
      </c>
      <c r="F2" s="1">
        <f t="shared" ref="F2:F8" si="0">(B2-$K$3)^2</f>
        <v>105.79591836734707</v>
      </c>
      <c r="I2">
        <v>21</v>
      </c>
      <c r="J2" t="s">
        <v>6</v>
      </c>
      <c r="K2">
        <f>AVERAGE(B2:B22)</f>
        <v>74.523809523809518</v>
      </c>
    </row>
    <row r="3" spans="1:13" x14ac:dyDescent="0.25">
      <c r="A3" s="12" t="s">
        <v>0</v>
      </c>
      <c r="B3" s="13">
        <v>93</v>
      </c>
      <c r="D3" s="1">
        <f t="shared" ref="D3:D22" si="1">(B3-$K$2)^2</f>
        <v>341.36961451247186</v>
      </c>
      <c r="F3" s="1">
        <f t="shared" si="0"/>
        <v>453.08163265306149</v>
      </c>
      <c r="I3">
        <v>7</v>
      </c>
      <c r="J3" t="s">
        <v>5</v>
      </c>
      <c r="K3">
        <f>AVERAGE(B2:B8)</f>
        <v>71.714285714285708</v>
      </c>
      <c r="M3" s="1">
        <f>(K3-$K$2)^2*I3</f>
        <v>55.253968253968281</v>
      </c>
    </row>
    <row r="4" spans="1:13" x14ac:dyDescent="0.25">
      <c r="A4" s="12" t="s">
        <v>0</v>
      </c>
      <c r="B4" s="13">
        <v>61</v>
      </c>
      <c r="D4" s="1">
        <f t="shared" si="1"/>
        <v>182.89342403628103</v>
      </c>
      <c r="F4" s="1">
        <f t="shared" si="0"/>
        <v>114.79591836734681</v>
      </c>
      <c r="I4">
        <v>7</v>
      </c>
      <c r="J4" t="s">
        <v>7</v>
      </c>
      <c r="K4">
        <f>AVERAGE(B9:B15)</f>
        <v>75.285714285714292</v>
      </c>
      <c r="M4" s="1">
        <f t="shared" ref="M4:M5" si="2">(K4-$K$2)^2*I4</f>
        <v>4.0634920634921867</v>
      </c>
    </row>
    <row r="5" spans="1:13" x14ac:dyDescent="0.25">
      <c r="A5" s="12" t="s">
        <v>0</v>
      </c>
      <c r="B5" s="13">
        <v>74</v>
      </c>
      <c r="D5" s="1">
        <f t="shared" si="1"/>
        <v>0.27437641723355444</v>
      </c>
      <c r="F5" s="1">
        <f t="shared" si="0"/>
        <v>5.2244897959183954</v>
      </c>
      <c r="I5">
        <v>7</v>
      </c>
      <c r="J5" t="s">
        <v>8</v>
      </c>
      <c r="K5">
        <f>AVERAGE(B16:B22)</f>
        <v>76.571428571428569</v>
      </c>
      <c r="M5" s="1">
        <f t="shared" si="2"/>
        <v>29.349206349206447</v>
      </c>
    </row>
    <row r="6" spans="1:13" x14ac:dyDescent="0.25">
      <c r="A6" s="12" t="s">
        <v>0</v>
      </c>
      <c r="B6" s="13">
        <v>69</v>
      </c>
      <c r="D6" s="1">
        <f t="shared" si="1"/>
        <v>30.512471655328739</v>
      </c>
      <c r="F6" s="1">
        <f t="shared" si="0"/>
        <v>7.3673469387754773</v>
      </c>
      <c r="L6" s="6" t="s">
        <v>15</v>
      </c>
      <c r="M6" s="7">
        <f>SUM(M3:M5)</f>
        <v>88.666666666666913</v>
      </c>
    </row>
    <row r="7" spans="1:13" x14ac:dyDescent="0.25">
      <c r="A7" s="12" t="s">
        <v>0</v>
      </c>
      <c r="B7" s="13">
        <v>70</v>
      </c>
      <c r="D7" s="1">
        <f t="shared" si="1"/>
        <v>20.464852607709702</v>
      </c>
      <c r="F7" s="1">
        <f t="shared" si="0"/>
        <v>2.9387755102040609</v>
      </c>
    </row>
    <row r="8" spans="1:13" x14ac:dyDescent="0.25">
      <c r="A8" s="12" t="s">
        <v>0</v>
      </c>
      <c r="B8" s="13">
        <v>53</v>
      </c>
      <c r="D8" s="1">
        <f t="shared" si="1"/>
        <v>463.27437641723333</v>
      </c>
      <c r="F8" s="1">
        <f t="shared" si="0"/>
        <v>350.22448979591815</v>
      </c>
    </row>
    <row r="9" spans="1:13" x14ac:dyDescent="0.25">
      <c r="A9" s="12" t="s">
        <v>1</v>
      </c>
      <c r="B9" s="13">
        <v>71</v>
      </c>
      <c r="D9" s="1">
        <f t="shared" si="1"/>
        <v>12.417233560090665</v>
      </c>
      <c r="F9" s="1">
        <f t="shared" ref="F9:F15" si="3">(B9-$K$4)^2</f>
        <v>18.367346938775562</v>
      </c>
    </row>
    <row r="10" spans="1:13" x14ac:dyDescent="0.25">
      <c r="A10" s="12" t="s">
        <v>1</v>
      </c>
      <c r="B10" s="13">
        <v>62</v>
      </c>
      <c r="D10" s="1">
        <f t="shared" si="1"/>
        <v>156.845804988662</v>
      </c>
      <c r="F10" s="1">
        <f t="shared" si="3"/>
        <v>176.51020408163282</v>
      </c>
    </row>
    <row r="11" spans="1:13" x14ac:dyDescent="0.25">
      <c r="A11" s="12" t="s">
        <v>1</v>
      </c>
      <c r="B11" s="13">
        <v>85</v>
      </c>
      <c r="D11" s="1">
        <f t="shared" si="1"/>
        <v>109.75056689342415</v>
      </c>
      <c r="F11" s="1">
        <f t="shared" si="3"/>
        <v>94.367346938775398</v>
      </c>
    </row>
    <row r="12" spans="1:13" x14ac:dyDescent="0.25">
      <c r="A12" s="12" t="s">
        <v>1</v>
      </c>
      <c r="B12" s="13">
        <v>94</v>
      </c>
      <c r="D12" s="1">
        <f t="shared" si="1"/>
        <v>379.32199546485282</v>
      </c>
      <c r="F12" s="1">
        <f t="shared" si="3"/>
        <v>350.22448979591815</v>
      </c>
    </row>
    <row r="13" spans="1:13" x14ac:dyDescent="0.25">
      <c r="A13" s="12" t="s">
        <v>1</v>
      </c>
      <c r="B13" s="13">
        <v>78</v>
      </c>
      <c r="D13" s="1">
        <f t="shared" si="1"/>
        <v>12.083900226757407</v>
      </c>
      <c r="F13" s="1">
        <f t="shared" si="3"/>
        <v>7.3673469387754773</v>
      </c>
    </row>
    <row r="14" spans="1:13" x14ac:dyDescent="0.25">
      <c r="A14" s="12" t="s">
        <v>1</v>
      </c>
      <c r="B14" s="13">
        <v>66</v>
      </c>
      <c r="D14" s="1">
        <f t="shared" si="1"/>
        <v>72.655328798185849</v>
      </c>
      <c r="F14" s="1">
        <f t="shared" si="3"/>
        <v>86.224489795918487</v>
      </c>
    </row>
    <row r="15" spans="1:13" x14ac:dyDescent="0.25">
      <c r="A15" s="12" t="s">
        <v>1</v>
      </c>
      <c r="B15" s="13">
        <v>71</v>
      </c>
      <c r="D15" s="1">
        <f t="shared" si="1"/>
        <v>12.417233560090665</v>
      </c>
      <c r="F15" s="1">
        <f t="shared" si="3"/>
        <v>18.367346938775562</v>
      </c>
    </row>
    <row r="16" spans="1:13" x14ac:dyDescent="0.25">
      <c r="A16" s="12" t="s">
        <v>2</v>
      </c>
      <c r="B16" s="13">
        <v>64</v>
      </c>
      <c r="D16" s="1">
        <f t="shared" si="1"/>
        <v>110.75056689342392</v>
      </c>
      <c r="F16" s="1">
        <f>(B16-$K$5)^2</f>
        <v>158.04081632653057</v>
      </c>
    </row>
    <row r="17" spans="1:6" x14ac:dyDescent="0.25">
      <c r="A17" s="12" t="s">
        <v>2</v>
      </c>
      <c r="B17" s="13">
        <v>73</v>
      </c>
      <c r="D17" s="1">
        <f t="shared" si="1"/>
        <v>2.3219954648525913</v>
      </c>
      <c r="F17" s="1">
        <f t="shared" ref="F17:F22" si="4">(B17-$K$5)^2</f>
        <v>12.755102040816311</v>
      </c>
    </row>
    <row r="18" spans="1:6" x14ac:dyDescent="0.25">
      <c r="A18" s="12" t="s">
        <v>2</v>
      </c>
      <c r="B18" s="13">
        <v>87</v>
      </c>
      <c r="D18" s="1">
        <f t="shared" si="1"/>
        <v>155.65532879818608</v>
      </c>
      <c r="F18" s="1">
        <f t="shared" si="4"/>
        <v>108.75510204081637</v>
      </c>
    </row>
    <row r="19" spans="1:6" x14ac:dyDescent="0.25">
      <c r="A19" s="12" t="s">
        <v>2</v>
      </c>
      <c r="B19" s="13">
        <v>91</v>
      </c>
      <c r="D19" s="1">
        <f t="shared" si="1"/>
        <v>271.46485260770993</v>
      </c>
      <c r="F19" s="1">
        <f t="shared" si="4"/>
        <v>208.18367346938783</v>
      </c>
    </row>
    <row r="20" spans="1:6" x14ac:dyDescent="0.25">
      <c r="A20" s="12" t="s">
        <v>2</v>
      </c>
      <c r="B20" s="13">
        <v>56</v>
      </c>
      <c r="D20" s="1">
        <f t="shared" si="1"/>
        <v>343.13151927437622</v>
      </c>
      <c r="F20" s="1">
        <f t="shared" si="4"/>
        <v>423.18367346938766</v>
      </c>
    </row>
    <row r="21" spans="1:6" x14ac:dyDescent="0.25">
      <c r="A21" s="12" t="s">
        <v>2</v>
      </c>
      <c r="B21" s="13">
        <v>78</v>
      </c>
      <c r="D21" s="1">
        <f t="shared" si="1"/>
        <v>12.083900226757407</v>
      </c>
      <c r="F21" s="1">
        <f t="shared" si="4"/>
        <v>2.0408163265306181</v>
      </c>
    </row>
    <row r="22" spans="1:6" x14ac:dyDescent="0.25">
      <c r="A22" s="12" t="s">
        <v>2</v>
      </c>
      <c r="B22" s="13">
        <v>87</v>
      </c>
      <c r="D22" s="1">
        <f t="shared" si="1"/>
        <v>155.65532879818608</v>
      </c>
      <c r="F22" s="1">
        <f t="shared" si="4"/>
        <v>108.75510204081637</v>
      </c>
    </row>
    <row r="23" spans="1:6" x14ac:dyDescent="0.25">
      <c r="C23" s="2" t="s">
        <v>12</v>
      </c>
      <c r="D23" s="3">
        <f>SUM(D2:D22)</f>
        <v>2901.238095238095</v>
      </c>
      <c r="E23" s="5" t="s">
        <v>13</v>
      </c>
      <c r="F23" s="4">
        <f>SUM(F2:F22)</f>
        <v>2812.5714285714289</v>
      </c>
    </row>
    <row r="26" spans="1:6" x14ac:dyDescent="0.25">
      <c r="A26" s="14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ANOVA one-way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</dc:creator>
  <cp:lastModifiedBy>Sabina</cp:lastModifiedBy>
  <dcterms:created xsi:type="dcterms:W3CDTF">2020-05-28T16:20:37Z</dcterms:created>
  <dcterms:modified xsi:type="dcterms:W3CDTF">2021-06-03T13:32:01Z</dcterms:modified>
</cp:coreProperties>
</file>