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5480" windowHeight="113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4" i="1" l="1"/>
  <c r="H4" i="1" s="1"/>
  <c r="D4" i="1" l="1"/>
  <c r="A4" i="1"/>
  <c r="D5" i="1" s="1"/>
  <c r="E5" i="1" l="1"/>
  <c r="G5" i="1" s="1"/>
  <c r="H5" i="1" s="1"/>
  <c r="I5" i="1" s="1"/>
  <c r="I4" i="1"/>
  <c r="A5" i="1"/>
  <c r="D6" i="1" s="1"/>
  <c r="E6" i="1" l="1"/>
  <c r="G6" i="1" s="1"/>
  <c r="H6" i="1" s="1"/>
  <c r="I6" i="1" s="1"/>
  <c r="A6" i="1"/>
  <c r="A7" i="1" s="1"/>
  <c r="D7" i="1" l="1"/>
  <c r="A8" i="1"/>
  <c r="D8" i="1"/>
  <c r="E8" i="1" l="1"/>
  <c r="G8" i="1" s="1"/>
  <c r="H8" i="1" s="1"/>
  <c r="I8" i="1" s="1"/>
  <c r="E7" i="1"/>
  <c r="G7" i="1" s="1"/>
  <c r="H7" i="1" s="1"/>
  <c r="I7" i="1" s="1"/>
  <c r="A9" i="1"/>
  <c r="D9" i="1"/>
  <c r="E10" i="1" l="1"/>
  <c r="G10" i="1" s="1"/>
  <c r="H10" i="1" s="1"/>
  <c r="I10" i="1" s="1"/>
  <c r="E9" i="1"/>
  <c r="G9" i="1" s="1"/>
  <c r="H9" i="1" s="1"/>
  <c r="I9" i="1" s="1"/>
  <c r="A10" i="1"/>
  <c r="D10" i="1"/>
  <c r="A11" i="1" l="1"/>
  <c r="D11" i="1"/>
  <c r="E11" i="1" l="1"/>
  <c r="G11" i="1" s="1"/>
  <c r="H11" i="1" s="1"/>
  <c r="I11" i="1" s="1"/>
  <c r="A12" i="1"/>
  <c r="D12" i="1"/>
  <c r="E12" i="1" l="1"/>
  <c r="G12" i="1" s="1"/>
  <c r="H12" i="1" s="1"/>
  <c r="I12" i="1" s="1"/>
  <c r="A13" i="1"/>
  <c r="D13" i="1"/>
  <c r="E13" i="1" l="1"/>
  <c r="G13" i="1" s="1"/>
  <c r="H13" i="1" s="1"/>
  <c r="I13" i="1" s="1"/>
  <c r="A14" i="1"/>
  <c r="D14" i="1"/>
  <c r="E14" i="1" l="1"/>
  <c r="G14" i="1" s="1"/>
  <c r="H14" i="1" s="1"/>
  <c r="I14" i="1" s="1"/>
  <c r="A15" i="1"/>
  <c r="D15" i="1"/>
  <c r="E15" i="1" s="1"/>
  <c r="G15" i="1" s="1"/>
  <c r="H15" i="1" s="1"/>
  <c r="I15" i="1" s="1"/>
  <c r="I17" i="1" s="1"/>
</calcChain>
</file>

<file path=xl/sharedStrings.xml><?xml version="1.0" encoding="utf-8"?>
<sst xmlns="http://schemas.openxmlformats.org/spreadsheetml/2006/main" count="9" uniqueCount="9">
  <si>
    <t>tj</t>
  </si>
  <si>
    <t>j</t>
  </si>
  <si>
    <t>L_f(t0,tj-1,tj) (%)</t>
  </si>
  <si>
    <t>fixed-leg</t>
  </si>
  <si>
    <t>"projected" floating-leg</t>
  </si>
  <si>
    <t>flussi netti</t>
  </si>
  <si>
    <t>valori</t>
  </si>
  <si>
    <t>L(t0,tj) (%)</t>
  </si>
  <si>
    <t>B(t0,tj)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</si>
</sst>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right"/>
    </xf>
    <xf numFmtId="14" fontId="0" fillId="0" borderId="0" xfId="0" applyNumberFormat="1"/>
    <xf numFmtId="0" fontId="0" fillId="0" borderId="0" xfId="0" applyFont="1" applyAlignment="1">
      <alignment horizontal="right"/>
    </xf>
    <xf numFmtId="2" fontId="0" fillId="0" borderId="0" xfId="0" applyNumberFormat="1" applyFont="1" applyAlignment="1">
      <alignment horizontal="right"/>
    </xf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E18" sqref="E18"/>
    </sheetView>
  </sheetViews>
  <sheetFormatPr defaultRowHeight="15" x14ac:dyDescent="0.25"/>
  <cols>
    <col min="1" max="1" width="4.7109375" customWidth="1"/>
    <col min="2" max="2" width="10.7109375" bestFit="1" customWidth="1"/>
    <col min="3" max="3" width="11" customWidth="1"/>
    <col min="4" max="4" width="15.42578125" customWidth="1"/>
    <col min="5" max="5" width="16" customWidth="1"/>
    <col min="7" max="7" width="22" customWidth="1"/>
    <col min="8" max="8" width="13.28515625" customWidth="1"/>
    <col min="9" max="9" width="10.7109375" bestFit="1" customWidth="1"/>
  </cols>
  <sheetData>
    <row r="1" spans="1:9" x14ac:dyDescent="0.25">
      <c r="A1" s="1" t="s">
        <v>1</v>
      </c>
      <c r="B1" s="1" t="s">
        <v>0</v>
      </c>
      <c r="C1" s="1" t="s">
        <v>7</v>
      </c>
      <c r="D1" s="1" t="s">
        <v>8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</row>
    <row r="2" spans="1:9" x14ac:dyDescent="0.25">
      <c r="C2" s="1"/>
      <c r="D2" s="1"/>
    </row>
    <row r="3" spans="1:9" x14ac:dyDescent="0.25">
      <c r="A3">
        <v>0</v>
      </c>
      <c r="B3" s="2">
        <v>40544</v>
      </c>
      <c r="C3" s="3"/>
      <c r="D3" s="4">
        <v>1</v>
      </c>
    </row>
    <row r="4" spans="1:9" x14ac:dyDescent="0.25">
      <c r="A4">
        <f>A3+1</f>
        <v>1</v>
      </c>
      <c r="B4" s="2">
        <v>40695</v>
      </c>
      <c r="C4">
        <v>2.1</v>
      </c>
      <c r="D4">
        <f>1/(1+C4/100*(5+A3*6)/12)</f>
        <v>0.99132589838909535</v>
      </c>
      <c r="E4">
        <v>4.05</v>
      </c>
      <c r="F4">
        <v>9725</v>
      </c>
      <c r="G4">
        <f>5000*E4/2</f>
        <v>10125</v>
      </c>
      <c r="H4">
        <f>G4-F4</f>
        <v>400</v>
      </c>
      <c r="I4" s="5">
        <f>H4*D4</f>
        <v>396.53035935563815</v>
      </c>
    </row>
    <row r="5" spans="1:9" x14ac:dyDescent="0.25">
      <c r="A5">
        <f t="shared" ref="A5:A15" si="0">A4+1</f>
        <v>2</v>
      </c>
      <c r="B5" s="2">
        <v>40878</v>
      </c>
      <c r="C5">
        <v>2.1</v>
      </c>
      <c r="D5">
        <f t="shared" ref="D5:D15" si="1">1/(1+C5/100*(5+A4*6)/12)</f>
        <v>0.98111356389502091</v>
      </c>
      <c r="E5">
        <f>200*(D4/D5-1)</f>
        <v>2.0817843866170804</v>
      </c>
      <c r="F5">
        <v>9725</v>
      </c>
      <c r="G5">
        <f t="shared" ref="G5:G15" si="2">5000*E5/2</f>
        <v>5204.4609665427015</v>
      </c>
      <c r="H5">
        <f t="shared" ref="H5:H15" si="3">G5-F5</f>
        <v>-4520.5390334572985</v>
      </c>
      <c r="I5" s="5">
        <f t="shared" ref="I5:I15" si="4">H5*D5</f>
        <v>-4435.162161841843</v>
      </c>
    </row>
    <row r="6" spans="1:9" x14ac:dyDescent="0.25">
      <c r="A6">
        <f t="shared" si="0"/>
        <v>3</v>
      </c>
      <c r="B6" s="2">
        <v>41061</v>
      </c>
      <c r="C6">
        <v>2.7</v>
      </c>
      <c r="D6">
        <f t="shared" si="1"/>
        <v>0.96315916205152896</v>
      </c>
      <c r="E6">
        <f t="shared" ref="E6:E15" si="5">200*(D5/D6-1)</f>
        <v>3.7282315428011081</v>
      </c>
      <c r="F6">
        <v>9725</v>
      </c>
      <c r="G6">
        <f t="shared" si="2"/>
        <v>9320.5788570027707</v>
      </c>
      <c r="H6">
        <f t="shared" si="3"/>
        <v>-404.42114299722925</v>
      </c>
      <c r="I6" s="5">
        <f t="shared" si="4"/>
        <v>-389.52192920513289</v>
      </c>
    </row>
    <row r="7" spans="1:9" x14ac:dyDescent="0.25">
      <c r="A7">
        <f t="shared" si="0"/>
        <v>4</v>
      </c>
      <c r="B7" s="2">
        <v>41244</v>
      </c>
      <c r="C7">
        <v>2.7</v>
      </c>
      <c r="D7">
        <f t="shared" si="1"/>
        <v>0.95079629189446169</v>
      </c>
      <c r="E7">
        <f t="shared" si="5"/>
        <v>2.6005297375391034</v>
      </c>
      <c r="F7">
        <v>9725</v>
      </c>
      <c r="G7">
        <f t="shared" si="2"/>
        <v>6501.3243438477584</v>
      </c>
      <c r="H7">
        <f t="shared" si="3"/>
        <v>-3223.6756561522416</v>
      </c>
      <c r="I7" s="5">
        <f t="shared" si="4"/>
        <v>-3065.0588601399968</v>
      </c>
    </row>
    <row r="8" spans="1:9" x14ac:dyDescent="0.25">
      <c r="A8">
        <f t="shared" si="0"/>
        <v>5</v>
      </c>
      <c r="B8" s="2">
        <v>41426</v>
      </c>
      <c r="C8">
        <v>2.7</v>
      </c>
      <c r="D8">
        <f t="shared" si="1"/>
        <v>0.93874677305796761</v>
      </c>
      <c r="E8">
        <f t="shared" si="5"/>
        <v>2.5671499881150694</v>
      </c>
      <c r="F8">
        <v>9725</v>
      </c>
      <c r="G8">
        <f t="shared" si="2"/>
        <v>6417.8749702876739</v>
      </c>
      <c r="H8">
        <f t="shared" si="3"/>
        <v>-3307.1250297123261</v>
      </c>
      <c r="I8" s="5">
        <f t="shared" si="4"/>
        <v>-3104.5529497416815</v>
      </c>
    </row>
    <row r="9" spans="1:9" x14ac:dyDescent="0.25">
      <c r="A9">
        <f t="shared" si="0"/>
        <v>6</v>
      </c>
      <c r="B9" s="2">
        <v>41609</v>
      </c>
      <c r="C9">
        <v>2.7</v>
      </c>
      <c r="D9">
        <f t="shared" si="1"/>
        <v>0.92699884125144838</v>
      </c>
      <c r="E9">
        <f t="shared" si="5"/>
        <v>2.5346162872565081</v>
      </c>
      <c r="F9">
        <v>9725</v>
      </c>
      <c r="G9">
        <f t="shared" si="2"/>
        <v>6336.5407181412702</v>
      </c>
      <c r="H9">
        <f t="shared" si="3"/>
        <v>-3388.4592818587298</v>
      </c>
      <c r="I9" s="5">
        <f t="shared" si="4"/>
        <v>-3141.0978279107576</v>
      </c>
    </row>
    <row r="10" spans="1:9" x14ac:dyDescent="0.25">
      <c r="A10">
        <f t="shared" si="0"/>
        <v>7</v>
      </c>
      <c r="B10" s="2">
        <v>41791</v>
      </c>
      <c r="C10">
        <v>3.2</v>
      </c>
      <c r="D10">
        <f t="shared" si="1"/>
        <v>0.90144230769230771</v>
      </c>
      <c r="E10">
        <f t="shared" si="5"/>
        <v>5.6701429123213298</v>
      </c>
      <c r="F10">
        <v>9725</v>
      </c>
      <c r="G10">
        <f t="shared" si="2"/>
        <v>14175.357280803324</v>
      </c>
      <c r="H10">
        <f t="shared" si="3"/>
        <v>4450.3572808033241</v>
      </c>
      <c r="I10" s="5">
        <f t="shared" si="4"/>
        <v>4011.7403372626118</v>
      </c>
    </row>
    <row r="11" spans="1:9" x14ac:dyDescent="0.25">
      <c r="A11">
        <f t="shared" si="0"/>
        <v>8</v>
      </c>
      <c r="B11" s="2">
        <v>41974</v>
      </c>
      <c r="C11">
        <v>3.2</v>
      </c>
      <c r="D11">
        <f t="shared" si="1"/>
        <v>0.88862559241706163</v>
      </c>
      <c r="E11">
        <f t="shared" si="5"/>
        <v>2.8846153846153744</v>
      </c>
      <c r="F11">
        <v>9725</v>
      </c>
      <c r="G11">
        <f t="shared" si="2"/>
        <v>7211.5384615384355</v>
      </c>
      <c r="H11">
        <f t="shared" si="3"/>
        <v>-2513.4615384615645</v>
      </c>
      <c r="I11" s="5">
        <f t="shared" si="4"/>
        <v>-2233.526248632907</v>
      </c>
    </row>
    <row r="12" spans="1:9" x14ac:dyDescent="0.25">
      <c r="A12">
        <f t="shared" si="0"/>
        <v>9</v>
      </c>
      <c r="B12" s="2">
        <v>42156</v>
      </c>
      <c r="C12">
        <v>3.2</v>
      </c>
      <c r="D12">
        <f t="shared" si="1"/>
        <v>0.87616822429906549</v>
      </c>
      <c r="E12">
        <f t="shared" si="5"/>
        <v>2.8436018957346043</v>
      </c>
      <c r="F12">
        <v>9725</v>
      </c>
      <c r="G12">
        <f t="shared" si="2"/>
        <v>7109.0047393365112</v>
      </c>
      <c r="H12">
        <f t="shared" si="3"/>
        <v>-2615.9952606634888</v>
      </c>
      <c r="I12" s="5">
        <f t="shared" si="4"/>
        <v>-2292.0519223103001</v>
      </c>
    </row>
    <row r="13" spans="1:9" x14ac:dyDescent="0.25">
      <c r="A13">
        <f t="shared" si="0"/>
        <v>10</v>
      </c>
      <c r="B13" s="2">
        <v>42339</v>
      </c>
      <c r="C13">
        <v>3.2</v>
      </c>
      <c r="D13">
        <f t="shared" si="1"/>
        <v>0.86405529953917048</v>
      </c>
      <c r="E13">
        <f t="shared" si="5"/>
        <v>2.803738317757043</v>
      </c>
      <c r="F13">
        <v>9725</v>
      </c>
      <c r="G13">
        <f t="shared" si="2"/>
        <v>7009.3457943926078</v>
      </c>
      <c r="H13">
        <f t="shared" si="3"/>
        <v>-2715.6542056073922</v>
      </c>
      <c r="I13" s="5">
        <f t="shared" si="4"/>
        <v>-2346.4754080709035</v>
      </c>
    </row>
    <row r="14" spans="1:9" x14ac:dyDescent="0.25">
      <c r="A14">
        <f t="shared" si="0"/>
        <v>11</v>
      </c>
      <c r="B14" s="2">
        <v>42522</v>
      </c>
      <c r="C14">
        <v>3.5</v>
      </c>
      <c r="D14">
        <f t="shared" si="1"/>
        <v>0.84063047285464088</v>
      </c>
      <c r="E14">
        <f t="shared" si="5"/>
        <v>5.573156682027669</v>
      </c>
      <c r="F14">
        <v>9725</v>
      </c>
      <c r="G14">
        <f t="shared" si="2"/>
        <v>13932.891705069173</v>
      </c>
      <c r="H14">
        <f t="shared" si="3"/>
        <v>4207.8917050691725</v>
      </c>
      <c r="I14" s="5">
        <f t="shared" si="4"/>
        <v>3537.2819937534196</v>
      </c>
    </row>
    <row r="15" spans="1:9" x14ac:dyDescent="0.25">
      <c r="A15">
        <f t="shared" si="0"/>
        <v>12</v>
      </c>
      <c r="B15" s="2">
        <v>42705</v>
      </c>
      <c r="C15">
        <v>3.5</v>
      </c>
      <c r="D15">
        <f t="shared" si="1"/>
        <v>0.82844321712115987</v>
      </c>
      <c r="E15">
        <f t="shared" si="5"/>
        <v>2.9422066549912085</v>
      </c>
      <c r="F15">
        <v>9725</v>
      </c>
      <c r="G15">
        <f t="shared" si="2"/>
        <v>7355.516637478021</v>
      </c>
      <c r="H15">
        <f t="shared" si="3"/>
        <v>-2369.483362521979</v>
      </c>
      <c r="I15" s="5">
        <f t="shared" si="4"/>
        <v>-1962.9824197627718</v>
      </c>
    </row>
    <row r="17" spans="9:9" x14ac:dyDescent="0.25">
      <c r="I17" s="5">
        <f>SUM(I4:I15)</f>
        <v>-15024.877037244623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BACINELLO ANNA RITA</dc:creator>
  <cp:lastModifiedBy>BACINELLO ANNA RITA</cp:lastModifiedBy>
  <cp:lastPrinted>2012-10-16T13:25:43Z</cp:lastPrinted>
  <dcterms:created xsi:type="dcterms:W3CDTF">2012-09-25T12:56:37Z</dcterms:created>
  <dcterms:modified xsi:type="dcterms:W3CDTF">2012-10-16T13:31:18Z</dcterms:modified>
</cp:coreProperties>
</file>