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4223\Desktop\"/>
    </mc:Choice>
  </mc:AlternateContent>
  <xr:revisionPtr revIDLastSave="0" documentId="8_{E6B053A7-C5E0-4EEC-A6C8-423ECA8D0CF8}" xr6:coauthVersionLast="36" xr6:coauthVersionMax="36" xr10:uidLastSave="{00000000-0000-0000-0000-000000000000}"/>
  <bookViews>
    <workbookView xWindow="0" yWindow="0" windowWidth="23040" windowHeight="9060" activeTab="2" xr2:uid="{85A2203E-5C97-48D2-8606-E2877B7C2C7F}"/>
  </bookViews>
  <sheets>
    <sheet name="Mastrini" sheetId="1" r:id="rId1"/>
    <sheet name="Foglio3" sheetId="3" r:id="rId2"/>
    <sheet name="Scritture contabili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3" l="1"/>
  <c r="D6" i="3"/>
  <c r="C5" i="3"/>
  <c r="C4" i="3"/>
  <c r="C3" i="3"/>
  <c r="C2" i="3"/>
  <c r="C1" i="3"/>
  <c r="K4" i="1"/>
  <c r="H15" i="1"/>
  <c r="G9" i="1"/>
  <c r="K2" i="1"/>
</calcChain>
</file>

<file path=xl/sharedStrings.xml><?xml version="1.0" encoding="utf-8"?>
<sst xmlns="http://schemas.openxmlformats.org/spreadsheetml/2006/main" count="96" uniqueCount="44">
  <si>
    <t>Mutui Passivi</t>
  </si>
  <si>
    <t>Ratei Passivi</t>
  </si>
  <si>
    <t>Interessi passivi</t>
  </si>
  <si>
    <t>Banca c/c</t>
  </si>
  <si>
    <t>Diversi</t>
  </si>
  <si>
    <t>a</t>
  </si>
  <si>
    <t>Dare</t>
  </si>
  <si>
    <t>Avere</t>
  </si>
  <si>
    <t>Mutui passivi</t>
  </si>
  <si>
    <t>Ratei passivi</t>
  </si>
  <si>
    <t xml:space="preserve">Interessi passivi </t>
  </si>
  <si>
    <t>Fornitori Materie prime</t>
  </si>
  <si>
    <t>Materie prime c/acquisti</t>
  </si>
  <si>
    <t>Iva a ns Credito</t>
  </si>
  <si>
    <t xml:space="preserve">Diversi </t>
  </si>
  <si>
    <t xml:space="preserve">a </t>
  </si>
  <si>
    <t>Fornitori c/materie prime</t>
  </si>
  <si>
    <t>Clienti Nazionali</t>
  </si>
  <si>
    <t>Prodotti finiti c/vendite</t>
  </si>
  <si>
    <t>Iva a nostro debito</t>
  </si>
  <si>
    <t>IVA a nostro debito</t>
  </si>
  <si>
    <t xml:space="preserve">Fornitori Materie prime </t>
  </si>
  <si>
    <t xml:space="preserve">Banca c/c </t>
  </si>
  <si>
    <t>Clienti nazionali</t>
  </si>
  <si>
    <t>Debito residuo</t>
  </si>
  <si>
    <t>mutuo iniziale - pagamento 1 quota capitale</t>
  </si>
  <si>
    <t xml:space="preserve">interesse passivo </t>
  </si>
  <si>
    <t xml:space="preserve">Dare </t>
  </si>
  <si>
    <t>debito residuo al 1/08</t>
  </si>
  <si>
    <t>interesse passvo al 1/11</t>
  </si>
  <si>
    <t>Obbligazionisti c/interessi</t>
  </si>
  <si>
    <t xml:space="preserve">Impianti </t>
  </si>
  <si>
    <t>Macchinari</t>
  </si>
  <si>
    <t>f.do Impianti</t>
  </si>
  <si>
    <t>f.do macchinari</t>
  </si>
  <si>
    <t>quota d'ammortamento impianti</t>
  </si>
  <si>
    <t>quota d'ammortamento macchinari</t>
  </si>
  <si>
    <t>Ammortamento Impianti</t>
  </si>
  <si>
    <t>Ammortamento Macchinari</t>
  </si>
  <si>
    <t>scritture di assestamento</t>
  </si>
  <si>
    <t>ammortamento impianti</t>
  </si>
  <si>
    <t>F.do Ammortamento Impianti</t>
  </si>
  <si>
    <t>ammortamento macchinari</t>
  </si>
  <si>
    <t>F.do Ammortamento Macchinari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</si>
</sst>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/>
    <xf numFmtId="14" fontId="0" fillId="0" borderId="0" xfId="0" applyNumberFormat="1"/>
    <xf numFmtId="0" fontId="1" fillId="0" borderId="0" xfId="0" applyFont="1"/>
    <xf numFmtId="0" fontId="0" fillId="0" borderId="3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503F3-682C-4FEE-B9DF-620B137159DA}">
  <dimension ref="A1:O24"/>
  <sheetViews>
    <sheetView topLeftCell="C11" zoomScale="161" zoomScaleNormal="179" workbookViewId="0">
      <selection activeCell="O23" sqref="O23"/>
    </sheetView>
  </sheetViews>
  <sheetFormatPr defaultRowHeight="14.4" x14ac:dyDescent="0.3"/>
  <cols>
    <col min="2" max="2" width="12.5546875" customWidth="1"/>
  </cols>
  <sheetData>
    <row r="1" spans="1:15" x14ac:dyDescent="0.3">
      <c r="A1" s="1" t="s">
        <v>0</v>
      </c>
      <c r="B1" s="1"/>
      <c r="D1" s="6" t="s">
        <v>1</v>
      </c>
      <c r="E1" s="6"/>
      <c r="G1" s="6" t="s">
        <v>2</v>
      </c>
      <c r="H1" s="6"/>
      <c r="J1" s="6" t="s">
        <v>3</v>
      </c>
      <c r="K1" s="6"/>
    </row>
    <row r="2" spans="1:15" x14ac:dyDescent="0.3">
      <c r="A2" s="3">
        <v>10000</v>
      </c>
      <c r="B2" s="7">
        <v>120000</v>
      </c>
      <c r="D2" s="2">
        <v>3200</v>
      </c>
      <c r="E2" s="8">
        <v>3200</v>
      </c>
      <c r="G2">
        <v>1600</v>
      </c>
      <c r="H2" s="4"/>
      <c r="J2" s="10">
        <v>70000</v>
      </c>
      <c r="K2" s="4">
        <f>A2+D2+G2</f>
        <v>14800</v>
      </c>
    </row>
    <row r="3" spans="1:15" x14ac:dyDescent="0.3">
      <c r="A3">
        <v>10000</v>
      </c>
      <c r="B3" s="5"/>
      <c r="E3" s="5"/>
      <c r="G3">
        <v>4400</v>
      </c>
      <c r="H3" s="5"/>
      <c r="J3">
        <v>122000</v>
      </c>
      <c r="K3" s="5">
        <v>36600</v>
      </c>
    </row>
    <row r="4" spans="1:15" x14ac:dyDescent="0.3">
      <c r="A4">
        <v>10000</v>
      </c>
      <c r="B4" s="5"/>
      <c r="E4" s="5"/>
      <c r="G4">
        <v>4000</v>
      </c>
      <c r="H4" s="5"/>
      <c r="K4" s="5">
        <f>A3+G3</f>
        <v>14400</v>
      </c>
    </row>
    <row r="5" spans="1:15" x14ac:dyDescent="0.3">
      <c r="A5">
        <v>10000</v>
      </c>
      <c r="B5" s="5"/>
      <c r="E5" s="5"/>
      <c r="G5">
        <v>3600</v>
      </c>
      <c r="H5" s="5"/>
      <c r="K5" s="5">
        <v>14000</v>
      </c>
    </row>
    <row r="6" spans="1:15" x14ac:dyDescent="0.3">
      <c r="B6" s="5"/>
      <c r="E6" s="5"/>
      <c r="H6" s="5"/>
      <c r="K6" s="5">
        <v>13600</v>
      </c>
    </row>
    <row r="7" spans="1:15" x14ac:dyDescent="0.3">
      <c r="K7" s="11">
        <v>600</v>
      </c>
    </row>
    <row r="8" spans="1:15" x14ac:dyDescent="0.3">
      <c r="A8" s="6" t="s">
        <v>11</v>
      </c>
      <c r="B8" s="6"/>
      <c r="D8" s="6" t="s">
        <v>12</v>
      </c>
      <c r="E8" s="6"/>
      <c r="G8" s="6" t="s">
        <v>13</v>
      </c>
      <c r="H8" s="6"/>
    </row>
    <row r="9" spans="1:15" x14ac:dyDescent="0.3">
      <c r="B9" s="7">
        <v>36800</v>
      </c>
      <c r="D9">
        <v>30000</v>
      </c>
      <c r="E9" s="4"/>
      <c r="G9">
        <f>22%*D9</f>
        <v>6600</v>
      </c>
      <c r="H9" s="4"/>
    </row>
    <row r="10" spans="1:15" x14ac:dyDescent="0.3">
      <c r="A10">
        <v>36600</v>
      </c>
      <c r="B10" s="5">
        <v>36600</v>
      </c>
      <c r="E10" s="5"/>
      <c r="H10" s="5"/>
    </row>
    <row r="11" spans="1:15" x14ac:dyDescent="0.3">
      <c r="B11" s="5"/>
      <c r="E11" s="5"/>
      <c r="H11" s="5"/>
    </row>
    <row r="12" spans="1:15" x14ac:dyDescent="0.3">
      <c r="B12" s="5"/>
      <c r="E12" s="5"/>
      <c r="H12" s="5"/>
    </row>
    <row r="14" spans="1:15" x14ac:dyDescent="0.3">
      <c r="A14" s="6" t="s">
        <v>17</v>
      </c>
      <c r="B14" s="6"/>
      <c r="D14" s="6" t="s">
        <v>18</v>
      </c>
      <c r="E14" s="6"/>
      <c r="G14" s="6" t="s">
        <v>19</v>
      </c>
      <c r="H14" s="6"/>
      <c r="K14" s="6" t="s">
        <v>31</v>
      </c>
      <c r="L14" s="6"/>
      <c r="N14" s="6" t="s">
        <v>32</v>
      </c>
      <c r="O14" s="6"/>
    </row>
    <row r="15" spans="1:15" x14ac:dyDescent="0.3">
      <c r="A15" s="10">
        <v>50000</v>
      </c>
      <c r="B15" s="7"/>
      <c r="E15" s="4">
        <v>100000</v>
      </c>
      <c r="H15" s="4">
        <f>22%*100000</f>
        <v>22000</v>
      </c>
      <c r="K15">
        <v>195000</v>
      </c>
      <c r="L15" s="4"/>
      <c r="N15">
        <v>100000</v>
      </c>
      <c r="O15" s="4"/>
    </row>
    <row r="16" spans="1:15" x14ac:dyDescent="0.3">
      <c r="A16">
        <v>122000</v>
      </c>
      <c r="B16" s="5">
        <v>122000</v>
      </c>
      <c r="E16" s="5"/>
      <c r="H16" s="5"/>
      <c r="L16" s="5"/>
      <c r="O16" s="5"/>
    </row>
    <row r="17" spans="1:15" x14ac:dyDescent="0.3">
      <c r="B17" s="5"/>
      <c r="E17" s="5"/>
      <c r="H17" s="5"/>
      <c r="L17" s="5"/>
      <c r="O17" s="5"/>
    </row>
    <row r="18" spans="1:15" x14ac:dyDescent="0.3">
      <c r="B18" s="5"/>
      <c r="E18" s="5"/>
      <c r="H18" s="5"/>
      <c r="L18" s="5"/>
      <c r="O18" s="5"/>
    </row>
    <row r="19" spans="1:15" x14ac:dyDescent="0.3">
      <c r="A19" s="6" t="s">
        <v>37</v>
      </c>
      <c r="B19" s="6"/>
      <c r="D19" s="6" t="s">
        <v>38</v>
      </c>
      <c r="E19" s="6"/>
    </row>
    <row r="20" spans="1:15" x14ac:dyDescent="0.3">
      <c r="A20">
        <v>39000</v>
      </c>
      <c r="B20" s="4"/>
      <c r="D20">
        <v>20000</v>
      </c>
      <c r="E20" s="4"/>
      <c r="K20" s="6" t="s">
        <v>33</v>
      </c>
      <c r="L20" s="6"/>
      <c r="N20" s="6" t="s">
        <v>34</v>
      </c>
      <c r="O20" s="6"/>
    </row>
    <row r="21" spans="1:15" x14ac:dyDescent="0.3">
      <c r="B21" s="5"/>
      <c r="E21" s="5"/>
      <c r="L21" s="4">
        <v>20000</v>
      </c>
      <c r="O21" s="4">
        <v>40000</v>
      </c>
    </row>
    <row r="22" spans="1:15" x14ac:dyDescent="0.3">
      <c r="B22" s="5"/>
      <c r="E22" s="5"/>
      <c r="L22" s="5">
        <v>39000</v>
      </c>
      <c r="O22" s="5">
        <v>20000</v>
      </c>
    </row>
    <row r="23" spans="1:15" x14ac:dyDescent="0.3">
      <c r="B23" s="5"/>
      <c r="L23" s="5"/>
      <c r="O23" s="5"/>
    </row>
    <row r="24" spans="1:15" x14ac:dyDescent="0.3">
      <c r="L24" s="5"/>
      <c r="O24" s="5"/>
    </row>
  </sheetData>
  <mergeCells count="16">
    <mergeCell ref="A14:B14"/>
    <mergeCell ref="D14:E14"/>
    <mergeCell ref="G14:H14"/>
    <mergeCell ref="K14:L14"/>
    <mergeCell ref="N14:O14"/>
    <mergeCell ref="K20:L20"/>
    <mergeCell ref="N20:O20"/>
    <mergeCell ref="A19:B19"/>
    <mergeCell ref="D19:E19"/>
    <mergeCell ref="A1:B1"/>
    <mergeCell ref="D1:E1"/>
    <mergeCell ref="G1:H1"/>
    <mergeCell ref="J1:K1"/>
    <mergeCell ref="A8:B8"/>
    <mergeCell ref="G8:H8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5904C-207D-48D5-AEC5-AC3106D9FCFC}">
  <dimension ref="A1:D7"/>
  <sheetViews>
    <sheetView workbookViewId="0">
      <selection activeCell="B11" sqref="B11"/>
    </sheetView>
  </sheetViews>
  <sheetFormatPr defaultRowHeight="14.4" x14ac:dyDescent="0.3"/>
  <sheetData>
    <row r="1" spans="1:4" x14ac:dyDescent="0.3">
      <c r="A1" t="s">
        <v>24</v>
      </c>
      <c r="C1">
        <f>120000-10000</f>
        <v>110000</v>
      </c>
      <c r="D1" t="s">
        <v>25</v>
      </c>
    </row>
    <row r="2" spans="1:4" x14ac:dyDescent="0.3">
      <c r="A2" t="s">
        <v>26</v>
      </c>
      <c r="C2">
        <f>4%*C1</f>
        <v>4400</v>
      </c>
    </row>
    <row r="3" spans="1:4" x14ac:dyDescent="0.3">
      <c r="A3" t="s">
        <v>28</v>
      </c>
      <c r="C3">
        <f>120000-20000</f>
        <v>100000</v>
      </c>
    </row>
    <row r="4" spans="1:4" x14ac:dyDescent="0.3">
      <c r="A4" t="s">
        <v>26</v>
      </c>
      <c r="C4">
        <f>4%*100000</f>
        <v>4000</v>
      </c>
    </row>
    <row r="5" spans="1:4" x14ac:dyDescent="0.3">
      <c r="A5" t="s">
        <v>29</v>
      </c>
      <c r="C5">
        <f>4%*(120000-30000)</f>
        <v>3600</v>
      </c>
    </row>
    <row r="6" spans="1:4" x14ac:dyDescent="0.3">
      <c r="A6" t="s">
        <v>35</v>
      </c>
      <c r="D6">
        <f>1/5*Mastrini!K15</f>
        <v>39000</v>
      </c>
    </row>
    <row r="7" spans="1:4" x14ac:dyDescent="0.3">
      <c r="A7" t="s">
        <v>36</v>
      </c>
      <c r="D7">
        <f>1/5*100000</f>
        <v>20000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6DD17-ED0C-45F4-B8AD-17CAEC542A38}">
  <dimension ref="A1:E40"/>
  <sheetViews>
    <sheetView tabSelected="1" topLeftCell="A24" zoomScale="158" zoomScaleNormal="158" workbookViewId="0">
      <selection activeCell="E41" sqref="E41"/>
    </sheetView>
  </sheetViews>
  <sheetFormatPr defaultRowHeight="14.4" x14ac:dyDescent="0.3"/>
  <cols>
    <col min="1" max="1" width="15.33203125" customWidth="1"/>
    <col min="2" max="2" width="13.6640625" customWidth="1"/>
    <col min="3" max="3" width="10.77734375" bestFit="1" customWidth="1"/>
  </cols>
  <sheetData>
    <row r="1" spans="1:5" x14ac:dyDescent="0.3">
      <c r="B1" s="9">
        <v>42401</v>
      </c>
      <c r="D1" t="s">
        <v>6</v>
      </c>
      <c r="E1" t="s">
        <v>7</v>
      </c>
    </row>
    <row r="2" spans="1:5" x14ac:dyDescent="0.3">
      <c r="A2" t="s">
        <v>4</v>
      </c>
      <c r="B2" t="s">
        <v>5</v>
      </c>
      <c r="C2" t="s">
        <v>3</v>
      </c>
      <c r="E2">
        <v>14800</v>
      </c>
    </row>
    <row r="3" spans="1:5" x14ac:dyDescent="0.3">
      <c r="A3" t="s">
        <v>8</v>
      </c>
      <c r="D3">
        <v>10000</v>
      </c>
    </row>
    <row r="4" spans="1:5" x14ac:dyDescent="0.3">
      <c r="A4" t="s">
        <v>9</v>
      </c>
      <c r="D4">
        <v>3200</v>
      </c>
    </row>
    <row r="5" spans="1:5" x14ac:dyDescent="0.3">
      <c r="A5" t="s">
        <v>10</v>
      </c>
      <c r="D5">
        <v>1600</v>
      </c>
    </row>
    <row r="7" spans="1:5" x14ac:dyDescent="0.3">
      <c r="B7" s="9">
        <v>42410</v>
      </c>
      <c r="D7" t="s">
        <v>6</v>
      </c>
      <c r="E7" t="s">
        <v>7</v>
      </c>
    </row>
    <row r="8" spans="1:5" x14ac:dyDescent="0.3">
      <c r="A8" t="s">
        <v>14</v>
      </c>
      <c r="B8" t="s">
        <v>15</v>
      </c>
      <c r="C8" t="s">
        <v>16</v>
      </c>
      <c r="E8">
        <v>36600</v>
      </c>
    </row>
    <row r="9" spans="1:5" x14ac:dyDescent="0.3">
      <c r="A9" t="s">
        <v>12</v>
      </c>
      <c r="D9">
        <v>30000</v>
      </c>
    </row>
    <row r="10" spans="1:5" x14ac:dyDescent="0.3">
      <c r="A10" t="s">
        <v>13</v>
      </c>
      <c r="D10">
        <v>6600</v>
      </c>
    </row>
    <row r="12" spans="1:5" x14ac:dyDescent="0.3">
      <c r="B12" s="9">
        <v>42449</v>
      </c>
      <c r="D12" t="s">
        <v>6</v>
      </c>
      <c r="E12" t="s">
        <v>7</v>
      </c>
    </row>
    <row r="13" spans="1:5" x14ac:dyDescent="0.3">
      <c r="A13" t="s">
        <v>17</v>
      </c>
      <c r="B13" t="s">
        <v>5</v>
      </c>
      <c r="C13" t="s">
        <v>4</v>
      </c>
      <c r="D13">
        <v>122000</v>
      </c>
    </row>
    <row r="14" spans="1:5" x14ac:dyDescent="0.3">
      <c r="C14" t="s">
        <v>18</v>
      </c>
      <c r="E14">
        <v>100000</v>
      </c>
    </row>
    <row r="15" spans="1:5" x14ac:dyDescent="0.3">
      <c r="C15" t="s">
        <v>20</v>
      </c>
      <c r="E15">
        <v>22000</v>
      </c>
    </row>
    <row r="16" spans="1:5" x14ac:dyDescent="0.3">
      <c r="B16" s="9">
        <v>42470</v>
      </c>
      <c r="D16" t="s">
        <v>6</v>
      </c>
      <c r="E16" t="s">
        <v>7</v>
      </c>
    </row>
    <row r="17" spans="1:5" x14ac:dyDescent="0.3">
      <c r="A17" t="s">
        <v>21</v>
      </c>
      <c r="B17" t="s">
        <v>5</v>
      </c>
      <c r="C17" t="s">
        <v>3</v>
      </c>
      <c r="D17">
        <v>36600</v>
      </c>
      <c r="E17">
        <v>36600</v>
      </c>
    </row>
    <row r="18" spans="1:5" x14ac:dyDescent="0.3">
      <c r="B18" s="9">
        <v>42480</v>
      </c>
      <c r="D18" t="s">
        <v>6</v>
      </c>
      <c r="E18" t="s">
        <v>7</v>
      </c>
    </row>
    <row r="19" spans="1:5" x14ac:dyDescent="0.3">
      <c r="A19" t="s">
        <v>22</v>
      </c>
      <c r="B19" t="s">
        <v>5</v>
      </c>
      <c r="C19" t="s">
        <v>23</v>
      </c>
      <c r="D19">
        <v>122000</v>
      </c>
      <c r="E19">
        <v>122000</v>
      </c>
    </row>
    <row r="20" spans="1:5" x14ac:dyDescent="0.3">
      <c r="B20" s="9">
        <v>42491</v>
      </c>
      <c r="D20" t="s">
        <v>27</v>
      </c>
      <c r="E20" t="s">
        <v>7</v>
      </c>
    </row>
    <row r="21" spans="1:5" x14ac:dyDescent="0.3">
      <c r="A21" t="s">
        <v>4</v>
      </c>
      <c r="B21" t="s">
        <v>5</v>
      </c>
      <c r="C21" t="s">
        <v>3</v>
      </c>
      <c r="E21">
        <v>14400</v>
      </c>
    </row>
    <row r="22" spans="1:5" x14ac:dyDescent="0.3">
      <c r="A22" t="s">
        <v>8</v>
      </c>
      <c r="D22">
        <v>10000</v>
      </c>
    </row>
    <row r="23" spans="1:5" x14ac:dyDescent="0.3">
      <c r="A23" t="s">
        <v>2</v>
      </c>
      <c r="D23">
        <v>4400</v>
      </c>
    </row>
    <row r="24" spans="1:5" x14ac:dyDescent="0.3">
      <c r="B24" s="9">
        <v>42583</v>
      </c>
      <c r="D24" t="s">
        <v>27</v>
      </c>
      <c r="E24" t="s">
        <v>7</v>
      </c>
    </row>
    <row r="25" spans="1:5" x14ac:dyDescent="0.3">
      <c r="A25" t="s">
        <v>4</v>
      </c>
      <c r="B25" t="s">
        <v>5</v>
      </c>
      <c r="C25" t="s">
        <v>3</v>
      </c>
      <c r="E25">
        <v>14000</v>
      </c>
    </row>
    <row r="26" spans="1:5" x14ac:dyDescent="0.3">
      <c r="A26" t="s">
        <v>8</v>
      </c>
      <c r="D26">
        <v>10000</v>
      </c>
    </row>
    <row r="27" spans="1:5" x14ac:dyDescent="0.3">
      <c r="A27" t="s">
        <v>2</v>
      </c>
      <c r="D27">
        <v>4000</v>
      </c>
    </row>
    <row r="28" spans="1:5" x14ac:dyDescent="0.3">
      <c r="B28" s="9">
        <v>42675</v>
      </c>
      <c r="D28" t="s">
        <v>27</v>
      </c>
      <c r="E28" t="s">
        <v>7</v>
      </c>
    </row>
    <row r="29" spans="1:5" x14ac:dyDescent="0.3">
      <c r="A29" t="s">
        <v>4</v>
      </c>
      <c r="B29" t="s">
        <v>5</v>
      </c>
      <c r="C29" t="s">
        <v>3</v>
      </c>
      <c r="E29">
        <v>13600</v>
      </c>
    </row>
    <row r="30" spans="1:5" x14ac:dyDescent="0.3">
      <c r="A30" t="s">
        <v>8</v>
      </c>
      <c r="D30">
        <v>10000</v>
      </c>
    </row>
    <row r="31" spans="1:5" x14ac:dyDescent="0.3">
      <c r="A31" t="s">
        <v>2</v>
      </c>
      <c r="D31">
        <v>3600</v>
      </c>
    </row>
    <row r="32" spans="1:5" x14ac:dyDescent="0.3">
      <c r="B32" s="9">
        <v>42735</v>
      </c>
      <c r="D32" t="s">
        <v>6</v>
      </c>
      <c r="E32" t="s">
        <v>7</v>
      </c>
    </row>
    <row r="33" spans="1:5" x14ac:dyDescent="0.3">
      <c r="A33" t="s">
        <v>2</v>
      </c>
      <c r="B33" t="s">
        <v>5</v>
      </c>
      <c r="C33" t="s">
        <v>30</v>
      </c>
      <c r="D33">
        <v>600</v>
      </c>
      <c r="E33">
        <v>600</v>
      </c>
    </row>
    <row r="34" spans="1:5" x14ac:dyDescent="0.3">
      <c r="D34" t="s">
        <v>6</v>
      </c>
      <c r="E34" t="s">
        <v>7</v>
      </c>
    </row>
    <row r="35" spans="1:5" x14ac:dyDescent="0.3">
      <c r="A35" t="s">
        <v>30</v>
      </c>
      <c r="B35" t="s">
        <v>5</v>
      </c>
      <c r="C35" t="s">
        <v>3</v>
      </c>
      <c r="D35">
        <v>600</v>
      </c>
      <c r="E35">
        <v>600</v>
      </c>
    </row>
    <row r="37" spans="1:5" x14ac:dyDescent="0.3">
      <c r="A37" t="s">
        <v>39</v>
      </c>
    </row>
    <row r="38" spans="1:5" x14ac:dyDescent="0.3">
      <c r="B38" s="9">
        <v>42735</v>
      </c>
      <c r="D38" t="s">
        <v>6</v>
      </c>
      <c r="E38" t="s">
        <v>7</v>
      </c>
    </row>
    <row r="39" spans="1:5" x14ac:dyDescent="0.3">
      <c r="A39" t="s">
        <v>40</v>
      </c>
      <c r="B39" t="s">
        <v>5</v>
      </c>
      <c r="C39" t="s">
        <v>41</v>
      </c>
      <c r="D39">
        <v>39000</v>
      </c>
      <c r="E39">
        <v>39000</v>
      </c>
    </row>
    <row r="40" spans="1:5" x14ac:dyDescent="0.3">
      <c r="A40" t="s">
        <v>42</v>
      </c>
      <c r="B40" t="s">
        <v>5</v>
      </c>
      <c r="C40" t="s">
        <v>43</v>
      </c>
      <c r="D40">
        <v>20000</v>
      </c>
      <c r="E40">
        <v>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Mastrini</vt:lpstr>
      <vt:lpstr>Foglio3</vt:lpstr>
      <vt:lpstr>Scritture contabili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PAOLA</dc:creator>
  <cp:lastModifiedBy>ROSSI PAOLA</cp:lastModifiedBy>
  <dcterms:created xsi:type="dcterms:W3CDTF">2023-03-17T11:33:33Z</dcterms:created>
  <dcterms:modified xsi:type="dcterms:W3CDTF">2023-03-17T12:54:42Z</dcterms:modified>
</cp:coreProperties>
</file>