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060"/>
  </bookViews>
  <sheets>
    <sheet name="Scritture " sheetId="1" r:id="rId1"/>
    <sheet name="SP" sheetId="2" r:id="rId2"/>
    <sheet name="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2"/>
  <c r="F29" i="1"/>
  <c r="E29" i="1"/>
  <c r="B26" i="1"/>
  <c r="A15" i="1"/>
  <c r="F3" i="1" l="1"/>
  <c r="F5" i="1" s="1"/>
</calcChain>
</file>

<file path=xl/sharedStrings.xml><?xml version="1.0" encoding="utf-8"?>
<sst xmlns="http://schemas.openxmlformats.org/spreadsheetml/2006/main" count="52" uniqueCount="34">
  <si>
    <t>100:97=250000:x</t>
  </si>
  <si>
    <t>prezzo di emissione delle obbligazioni</t>
  </si>
  <si>
    <t xml:space="preserve">prezzo di emissione &lt; valore nominale </t>
  </si>
  <si>
    <t>disaggio di emissione</t>
  </si>
  <si>
    <t>Diversi</t>
  </si>
  <si>
    <t>a</t>
  </si>
  <si>
    <t xml:space="preserve">Prestito obbligazionario </t>
  </si>
  <si>
    <t>Dare</t>
  </si>
  <si>
    <t>Avere</t>
  </si>
  <si>
    <t>Obbligazionisti c/sottoscrizione</t>
  </si>
  <si>
    <t>Disaggio di emissione</t>
  </si>
  <si>
    <t>Banca c/c</t>
  </si>
  <si>
    <t>interesse semestrale</t>
  </si>
  <si>
    <t>interessi passivi su obbligazioni</t>
  </si>
  <si>
    <t>31/12/n</t>
  </si>
  <si>
    <t>n</t>
  </si>
  <si>
    <t>n+1</t>
  </si>
  <si>
    <t>rateo passivo</t>
  </si>
  <si>
    <t>ammortamento disaggio</t>
  </si>
  <si>
    <t>disaggio su prestiti</t>
  </si>
  <si>
    <t>Attivo</t>
  </si>
  <si>
    <t>A)</t>
  </si>
  <si>
    <t>B)</t>
  </si>
  <si>
    <t>C)</t>
  </si>
  <si>
    <t>D) Ratei e risconti</t>
  </si>
  <si>
    <t>Passivo</t>
  </si>
  <si>
    <t>D) Debiti</t>
  </si>
  <si>
    <t>Obbligazioni</t>
  </si>
  <si>
    <t>E) Ratei e risconti</t>
  </si>
  <si>
    <t>CE</t>
  </si>
  <si>
    <t xml:space="preserve">A) Valore della produzione </t>
  </si>
  <si>
    <t>B) Costi della produzione</t>
  </si>
  <si>
    <t>C) Proventi e oneri finanziari</t>
  </si>
  <si>
    <t>Interessi ed altri oneri finanziari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</si>
</sst>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2" xfId="0" applyBorder="1"/>
    <xf numFmtId="165" fontId="0" fillId="0" borderId="2" xfId="1" applyNumberFormat="1" applyFont="1" applyBorder="1"/>
    <xf numFmtId="0" fontId="0" fillId="0" borderId="2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40317</xdr:colOff>
      <xdr:row>20</xdr:row>
      <xdr:rowOff>105833</xdr:rowOff>
    </xdr:from>
    <xdr:to>
      <xdr:col>3</xdr:col>
      <xdr:colOff>5040</xdr:colOff>
      <xdr:row>21</xdr:row>
      <xdr:rowOff>171349</xdr:rowOff>
    </xdr:to>
    <xdr:sp macro="" textlink="">
      <xdr:nvSpPr>
        <xdr:cNvPr id="2" name="Freccia circolare in su 1"/>
        <xdr:cNvSpPr/>
      </xdr:nvSpPr>
      <xdr:spPr>
        <a:xfrm>
          <a:off x="1899960" y="3935992"/>
          <a:ext cx="1184326" cy="257024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272142</xdr:colOff>
      <xdr:row>20</xdr:row>
      <xdr:rowOff>146151</xdr:rowOff>
    </xdr:from>
    <xdr:to>
      <xdr:col>6</xdr:col>
      <xdr:colOff>236865</xdr:colOff>
      <xdr:row>22</xdr:row>
      <xdr:rowOff>20159</xdr:rowOff>
    </xdr:to>
    <xdr:sp macro="" textlink="">
      <xdr:nvSpPr>
        <xdr:cNvPr id="3" name="Freccia circolare in su 2"/>
        <xdr:cNvSpPr/>
      </xdr:nvSpPr>
      <xdr:spPr>
        <a:xfrm>
          <a:off x="3961190" y="3976310"/>
          <a:ext cx="1184326" cy="257024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9" zoomScale="189" zoomScaleNormal="189" workbookViewId="0">
      <selection activeCell="F16" sqref="F16"/>
    </sheetView>
  </sheetViews>
  <sheetFormatPr defaultRowHeight="15" x14ac:dyDescent="0.25"/>
  <cols>
    <col min="1" max="1" width="27.85546875" customWidth="1"/>
    <col min="4" max="4" width="29.42578125" bestFit="1" customWidth="1"/>
  </cols>
  <sheetData>
    <row r="1" spans="1:7" x14ac:dyDescent="0.25">
      <c r="A1" t="s">
        <v>0</v>
      </c>
    </row>
    <row r="3" spans="1:7" x14ac:dyDescent="0.25">
      <c r="A3" t="s">
        <v>1</v>
      </c>
      <c r="F3">
        <f>(250000*97)/100</f>
        <v>242500</v>
      </c>
    </row>
    <row r="5" spans="1:7" x14ac:dyDescent="0.25">
      <c r="A5" t="s">
        <v>2</v>
      </c>
      <c r="F5">
        <f>F3-250000</f>
        <v>-7500</v>
      </c>
      <c r="G5" t="s">
        <v>3</v>
      </c>
    </row>
    <row r="7" spans="1:7" x14ac:dyDescent="0.25">
      <c r="A7" s="1">
        <v>45017</v>
      </c>
      <c r="F7" t="s">
        <v>7</v>
      </c>
      <c r="G7" t="s">
        <v>8</v>
      </c>
    </row>
    <row r="8" spans="1:7" x14ac:dyDescent="0.25">
      <c r="A8" t="s">
        <v>4</v>
      </c>
      <c r="B8" t="s">
        <v>5</v>
      </c>
      <c r="D8" t="s">
        <v>6</v>
      </c>
      <c r="G8">
        <v>250000</v>
      </c>
    </row>
    <row r="9" spans="1:7" x14ac:dyDescent="0.25">
      <c r="A9" t="s">
        <v>9</v>
      </c>
      <c r="F9">
        <v>242500</v>
      </c>
    </row>
    <row r="10" spans="1:7" x14ac:dyDescent="0.25">
      <c r="A10" t="s">
        <v>10</v>
      </c>
      <c r="F10">
        <v>7500</v>
      </c>
    </row>
    <row r="11" spans="1:7" x14ac:dyDescent="0.25">
      <c r="F11" t="s">
        <v>7</v>
      </c>
      <c r="G11" t="s">
        <v>8</v>
      </c>
    </row>
    <row r="12" spans="1:7" x14ac:dyDescent="0.25">
      <c r="A12" t="s">
        <v>11</v>
      </c>
      <c r="B12" t="s">
        <v>5</v>
      </c>
      <c r="D12" t="s">
        <v>9</v>
      </c>
      <c r="F12">
        <v>242500</v>
      </c>
      <c r="G12">
        <v>242500</v>
      </c>
    </row>
    <row r="14" spans="1:7" x14ac:dyDescent="0.25">
      <c r="B14" s="1">
        <v>45200</v>
      </c>
      <c r="C14" s="1"/>
    </row>
    <row r="15" spans="1:7" x14ac:dyDescent="0.25">
      <c r="A15">
        <f>250000*2%</f>
        <v>5000</v>
      </c>
      <c r="B15" t="s">
        <v>12</v>
      </c>
      <c r="F15" t="s">
        <v>7</v>
      </c>
      <c r="G15" t="s">
        <v>8</v>
      </c>
    </row>
    <row r="16" spans="1:7" x14ac:dyDescent="0.25">
      <c r="A16" t="s">
        <v>13</v>
      </c>
      <c r="B16" s="2" t="s">
        <v>5</v>
      </c>
      <c r="C16" s="2"/>
      <c r="D16" t="s">
        <v>11</v>
      </c>
      <c r="F16">
        <v>5000</v>
      </c>
      <c r="G16">
        <v>5000</v>
      </c>
    </row>
    <row r="18" spans="1:7" x14ac:dyDescent="0.25">
      <c r="B18" t="s">
        <v>14</v>
      </c>
    </row>
    <row r="20" spans="1:7" x14ac:dyDescent="0.25">
      <c r="A20" s="3"/>
      <c r="B20" s="3"/>
      <c r="C20" s="3"/>
      <c r="D20" s="4"/>
      <c r="E20" s="3"/>
      <c r="F20" s="3"/>
      <c r="G20" s="3"/>
    </row>
    <row r="21" spans="1:7" x14ac:dyDescent="0.25">
      <c r="A21" s="1">
        <v>45200</v>
      </c>
      <c r="D21" s="1">
        <v>45291</v>
      </c>
      <c r="G21" s="1">
        <v>45017</v>
      </c>
    </row>
    <row r="23" spans="1:7" x14ac:dyDescent="0.25">
      <c r="B23" s="5" t="s">
        <v>15</v>
      </c>
      <c r="C23" s="5"/>
      <c r="F23" t="s">
        <v>16</v>
      </c>
    </row>
    <row r="24" spans="1:7" x14ac:dyDescent="0.25">
      <c r="B24" s="5" t="s">
        <v>17</v>
      </c>
      <c r="C24" s="5"/>
    </row>
    <row r="26" spans="1:7" x14ac:dyDescent="0.25">
      <c r="B26" s="5">
        <f>(5000/182)*92</f>
        <v>2527.4725274725274</v>
      </c>
      <c r="C26" s="5"/>
    </row>
    <row r="27" spans="1:7" x14ac:dyDescent="0.25">
      <c r="C27" s="1">
        <v>45291</v>
      </c>
      <c r="E27" t="s">
        <v>7</v>
      </c>
      <c r="F27" t="s">
        <v>8</v>
      </c>
    </row>
    <row r="28" spans="1:7" x14ac:dyDescent="0.25">
      <c r="A28" t="s">
        <v>13</v>
      </c>
      <c r="C28" t="s">
        <v>5</v>
      </c>
      <c r="D28" t="s">
        <v>17</v>
      </c>
      <c r="E28">
        <v>2527</v>
      </c>
      <c r="F28">
        <v>2527</v>
      </c>
    </row>
    <row r="29" spans="1:7" x14ac:dyDescent="0.25">
      <c r="A29" t="s">
        <v>18</v>
      </c>
      <c r="C29" t="s">
        <v>5</v>
      </c>
      <c r="D29" t="s">
        <v>19</v>
      </c>
      <c r="E29">
        <f>7500/10</f>
        <v>750</v>
      </c>
      <c r="F29">
        <f>7500/10</f>
        <v>750</v>
      </c>
    </row>
  </sheetData>
  <mergeCells count="3">
    <mergeCell ref="B23:C23"/>
    <mergeCell ref="B24:C24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36" zoomScaleNormal="136" workbookViewId="0">
      <selection sqref="A1:C7"/>
    </sheetView>
  </sheetViews>
  <sheetFormatPr defaultRowHeight="15" x14ac:dyDescent="0.25"/>
  <cols>
    <col min="1" max="1" width="20.42578125" bestFit="1" customWidth="1"/>
    <col min="2" max="2" width="9.5703125" bestFit="1" customWidth="1"/>
    <col min="5" max="5" width="16.5703125" customWidth="1"/>
    <col min="6" max="6" width="9.5703125" bestFit="1" customWidth="1"/>
  </cols>
  <sheetData>
    <row r="1" spans="1:7" x14ac:dyDescent="0.25">
      <c r="A1" s="6" t="s">
        <v>20</v>
      </c>
      <c r="B1" s="6">
        <v>2015</v>
      </c>
      <c r="C1" s="6">
        <v>2014</v>
      </c>
      <c r="E1" s="6" t="s">
        <v>25</v>
      </c>
      <c r="F1" s="6">
        <v>2015</v>
      </c>
      <c r="G1" s="6">
        <v>2014</v>
      </c>
    </row>
    <row r="2" spans="1:7" x14ac:dyDescent="0.25">
      <c r="A2" s="6" t="s">
        <v>21</v>
      </c>
      <c r="B2" s="6"/>
      <c r="C2" s="6"/>
      <c r="E2" s="6" t="s">
        <v>21</v>
      </c>
      <c r="F2" s="6"/>
      <c r="G2" s="6"/>
    </row>
    <row r="3" spans="1:7" x14ac:dyDescent="0.25">
      <c r="A3" s="6" t="s">
        <v>22</v>
      </c>
      <c r="B3" s="6"/>
      <c r="C3" s="6"/>
      <c r="E3" s="6" t="s">
        <v>22</v>
      </c>
      <c r="F3" s="6"/>
      <c r="G3" s="6"/>
    </row>
    <row r="4" spans="1:7" x14ac:dyDescent="0.25">
      <c r="A4" s="6" t="s">
        <v>23</v>
      </c>
      <c r="B4" s="6"/>
      <c r="C4" s="6"/>
      <c r="E4" s="6" t="s">
        <v>23</v>
      </c>
      <c r="F4" s="6"/>
      <c r="G4" s="6"/>
    </row>
    <row r="5" spans="1:7" x14ac:dyDescent="0.25">
      <c r="A5" s="6" t="s">
        <v>24</v>
      </c>
      <c r="B5" s="6"/>
      <c r="C5" s="6"/>
      <c r="E5" s="6" t="s">
        <v>26</v>
      </c>
      <c r="F5" s="6"/>
      <c r="G5" s="6"/>
    </row>
    <row r="6" spans="1:7" x14ac:dyDescent="0.25">
      <c r="A6" s="6" t="s">
        <v>10</v>
      </c>
      <c r="B6" s="7">
        <f>7500-750</f>
        <v>6750</v>
      </c>
      <c r="C6" s="6"/>
      <c r="E6" s="6" t="s">
        <v>27</v>
      </c>
      <c r="F6" s="6">
        <v>250000</v>
      </c>
      <c r="G6" s="6"/>
    </row>
    <row r="7" spans="1:7" x14ac:dyDescent="0.25">
      <c r="A7" s="6"/>
      <c r="B7" s="6"/>
      <c r="C7" s="6"/>
      <c r="E7" s="8" t="s">
        <v>28</v>
      </c>
      <c r="F7" s="7">
        <v>2527</v>
      </c>
      <c r="G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66" zoomScaleNormal="166" workbookViewId="0">
      <selection activeCell="A5" sqref="A5"/>
    </sheetView>
  </sheetViews>
  <sheetFormatPr defaultRowHeight="15" x14ac:dyDescent="0.25"/>
  <cols>
    <col min="1" max="1" width="30" bestFit="1" customWidth="1"/>
    <col min="2" max="2" width="9.5703125" bestFit="1" customWidth="1"/>
  </cols>
  <sheetData>
    <row r="1" spans="1:2" x14ac:dyDescent="0.25">
      <c r="A1" s="6" t="s">
        <v>29</v>
      </c>
      <c r="B1" s="6">
        <v>2015</v>
      </c>
    </row>
    <row r="2" spans="1:2" x14ac:dyDescent="0.25">
      <c r="A2" s="6" t="s">
        <v>30</v>
      </c>
      <c r="B2" s="6"/>
    </row>
    <row r="3" spans="1:2" x14ac:dyDescent="0.25">
      <c r="A3" s="6" t="s">
        <v>31</v>
      </c>
      <c r="B3" s="6"/>
    </row>
    <row r="4" spans="1:2" x14ac:dyDescent="0.25">
      <c r="A4" s="6" t="s">
        <v>32</v>
      </c>
      <c r="B4" s="6"/>
    </row>
    <row r="5" spans="1:2" x14ac:dyDescent="0.25">
      <c r="A5" s="6" t="s">
        <v>33</v>
      </c>
      <c r="B5" s="7">
        <f>'Scritture '!F16+'Scritture '!E28+'Scritture '!E29</f>
        <v>8277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Scritture </vt:lpstr>
      <vt:lpstr>SP</vt:lpstr>
      <vt:lpstr>CE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2023-04-21T11:37:00Z</dcterms:created>
  <dcterms:modified xsi:type="dcterms:W3CDTF">2023-04-26T14:05:54Z</dcterms:modified>
</cp:coreProperties>
</file>