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si\Desktop\"/>
    </mc:Choice>
  </mc:AlternateContent>
  <xr:revisionPtr revIDLastSave="0" documentId="8_{F738E87C-3414-427E-A949-9849BB452A70}" xr6:coauthVersionLast="47" xr6:coauthVersionMax="47" xr10:uidLastSave="{00000000-0000-0000-0000-000000000000}"/>
  <bookViews>
    <workbookView xWindow="-120" yWindow="-120" windowWidth="29040" windowHeight="15720" xr2:uid="{7BF3C5CB-4740-428B-A273-8F2051CA73B4}"/>
  </bookViews>
  <sheets>
    <sheet name="Activity 7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I51" i="1"/>
  <c r="I50" i="1"/>
  <c r="C53" i="1"/>
  <c r="C49" i="1"/>
  <c r="E43" i="1"/>
  <c r="B46" i="1"/>
  <c r="B43" i="1"/>
  <c r="B42" i="1"/>
  <c r="B40" i="1"/>
  <c r="B38" i="1"/>
  <c r="B36" i="1"/>
  <c r="B35" i="1"/>
  <c r="B32" i="1"/>
  <c r="J31" i="1"/>
  <c r="I31" i="1"/>
  <c r="B29" i="1"/>
  <c r="B28" i="1"/>
  <c r="B26" i="1"/>
  <c r="B25" i="1"/>
  <c r="B24" i="1"/>
  <c r="B23" i="1"/>
  <c r="B22" i="1"/>
  <c r="B5" i="1"/>
</calcChain>
</file>

<file path=xl/sharedStrings.xml><?xml version="1.0" encoding="utf-8"?>
<sst xmlns="http://schemas.openxmlformats.org/spreadsheetml/2006/main" count="54" uniqueCount="47">
  <si>
    <t>Sp apertura</t>
  </si>
  <si>
    <t>1° Gennaio 20x4</t>
  </si>
  <si>
    <t>Terreni</t>
  </si>
  <si>
    <t>Rimanenze</t>
  </si>
  <si>
    <t xml:space="preserve">Patrimonio </t>
  </si>
  <si>
    <t>Acquista rimanenze extra</t>
  </si>
  <si>
    <t>Vende rimanenze</t>
  </si>
  <si>
    <t>costo storico 9000</t>
  </si>
  <si>
    <t>Rimanenze finali al 3112 20x4</t>
  </si>
  <si>
    <t>ammortamento a quote costanti</t>
  </si>
  <si>
    <t>1 Gennaio 20x4</t>
  </si>
  <si>
    <t>30 Giugno 20x4</t>
  </si>
  <si>
    <t>31 dicembre 20x4</t>
  </si>
  <si>
    <t>no crediti o debiti</t>
  </si>
  <si>
    <t>CPP Profit</t>
  </si>
  <si>
    <t>Ricavi</t>
  </si>
  <si>
    <t>Rimanenze iniziali</t>
  </si>
  <si>
    <t>Acquisti</t>
  </si>
  <si>
    <t>Costo del venduto</t>
  </si>
  <si>
    <t>Ammortamento</t>
  </si>
  <si>
    <t>cassa nominale</t>
  </si>
  <si>
    <t>Ricavi - acquisti</t>
  </si>
  <si>
    <t>perdita su  beni monetari</t>
  </si>
  <si>
    <t>utile CPP</t>
  </si>
  <si>
    <t>SP 31.12.20x4</t>
  </si>
  <si>
    <t>-ammortamento</t>
  </si>
  <si>
    <t>Cassa</t>
  </si>
  <si>
    <t>Totale attivo</t>
  </si>
  <si>
    <t>Patrimonio</t>
  </si>
  <si>
    <t>Utile CPP</t>
  </si>
  <si>
    <t>Totale PN e Passività</t>
  </si>
  <si>
    <t>utile al costo storico</t>
  </si>
  <si>
    <t xml:space="preserve">-Rimanenze finali </t>
  </si>
  <si>
    <t>perdita sui beni monetari</t>
  </si>
  <si>
    <t>Costi</t>
  </si>
  <si>
    <t>CE CS</t>
  </si>
  <si>
    <t>CE CPP</t>
  </si>
  <si>
    <t>Variazioni</t>
  </si>
  <si>
    <t>Indice generale dei prezzi</t>
  </si>
  <si>
    <t>Attrezzature</t>
  </si>
  <si>
    <t>attrezzature</t>
  </si>
  <si>
    <t xml:space="preserve">N.B. = le operazioni di vendita e di acquisto dei beni avvengono tra il 30 Giugno e il 31 </t>
  </si>
  <si>
    <t>incremento ricavi ed acquisti in base all'indice generale dei prezzi</t>
  </si>
  <si>
    <t>indice dei prezzi al dettaglio (media)</t>
  </si>
  <si>
    <t>4 anni (vita utile)</t>
  </si>
  <si>
    <t>Valore patrimonio</t>
  </si>
  <si>
    <t xml:space="preserve">Valore patrimonio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</si>
</sst>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quotePrefix="1"/>
    <xf numFmtId="1" fontId="0" fillId="0" borderId="0" xfId="0" applyNumberFormat="1"/>
    <xf numFmtId="0" fontId="0" fillId="2" borderId="0" xfId="0" applyFill="1"/>
    <xf numFmtId="0" fontId="0" fillId="3" borderId="0" xfId="0" applyFill="1"/>
    <xf numFmtId="43" fontId="0" fillId="0" borderId="0" xfId="1" applyFont="1"/>
    <xf numFmtId="0" fontId="2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30</xdr:row>
      <xdr:rowOff>85725</xdr:rowOff>
    </xdr:from>
    <xdr:to>
      <xdr:col>2</xdr:col>
      <xdr:colOff>485775</xdr:colOff>
      <xdr:row>30</xdr:row>
      <xdr:rowOff>85725</xdr:rowOff>
    </xdr:to>
    <xdr:cxnSp macro="">
      <xdr:nvCxnSpPr>
        <xdr:cNvPr id="3" name="Connettore 2 2">
          <a:extLst>
            <a:ext uri="{FF2B5EF4-FFF2-40B4-BE49-F238E27FC236}">
              <a16:creationId xmlns:a16="http://schemas.microsoft.com/office/drawing/2014/main" id="{239BC2BB-C8E7-4CCC-9D52-14EE08F93BA0}"/>
            </a:ext>
          </a:extLst>
        </xdr:cNvPr>
        <xdr:cNvCxnSpPr/>
      </xdr:nvCxnSpPr>
      <xdr:spPr>
        <a:xfrm flipH="1">
          <a:off x="2105025" y="5800725"/>
          <a:ext cx="4191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95251</xdr:colOff>
      <xdr:row>50</xdr:row>
      <xdr:rowOff>9525</xdr:rowOff>
    </xdr:from>
    <xdr:to>
      <xdr:col>4</xdr:col>
      <xdr:colOff>600075</xdr:colOff>
      <xdr:row>51</xdr:row>
      <xdr:rowOff>123825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5AAD48F4-C395-40B1-8914-BB3D6EBA32E4}"/>
            </a:ext>
          </a:extLst>
        </xdr:cNvPr>
        <xdr:cNvCxnSpPr/>
      </xdr:nvCxnSpPr>
      <xdr:spPr>
        <a:xfrm flipH="1">
          <a:off x="2743201" y="9534525"/>
          <a:ext cx="1371599" cy="3048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D5E4E-2311-4243-A284-D05EE7275B5C}">
  <dimension ref="A1:J53"/>
  <sheetViews>
    <sheetView tabSelected="1" workbookViewId="0">
      <selection activeCell="D46" sqref="D46"/>
    </sheetView>
  </sheetViews>
  <sheetFormatPr defaultRowHeight="15" x14ac:dyDescent="0.25"/>
  <cols>
    <col min="1" max="1" width="16.140625" customWidth="1"/>
    <col min="2" max="2" width="14.42578125" customWidth="1"/>
    <col min="4" max="4" width="13" customWidth="1"/>
  </cols>
  <sheetData>
    <row r="1" spans="1:8" x14ac:dyDescent="0.25">
      <c r="A1" t="s">
        <v>0</v>
      </c>
      <c r="B1" t="s">
        <v>1</v>
      </c>
    </row>
    <row r="2" spans="1:8" x14ac:dyDescent="0.25">
      <c r="A2" t="s">
        <v>2</v>
      </c>
      <c r="B2">
        <v>6000</v>
      </c>
    </row>
    <row r="3" spans="1:8" x14ac:dyDescent="0.25">
      <c r="A3" t="s">
        <v>39</v>
      </c>
      <c r="B3">
        <v>4000</v>
      </c>
    </row>
    <row r="4" spans="1:8" x14ac:dyDescent="0.25">
      <c r="A4" t="s">
        <v>3</v>
      </c>
      <c r="B4">
        <v>2000</v>
      </c>
    </row>
    <row r="5" spans="1:8" x14ac:dyDescent="0.25">
      <c r="A5" t="s">
        <v>4</v>
      </c>
      <c r="B5">
        <f>SUM(B2:B4)</f>
        <v>12000</v>
      </c>
    </row>
    <row r="7" spans="1:8" x14ac:dyDescent="0.25">
      <c r="A7" t="s">
        <v>5</v>
      </c>
      <c r="C7">
        <v>10000</v>
      </c>
    </row>
    <row r="8" spans="1:8" x14ac:dyDescent="0.25">
      <c r="A8" t="s">
        <v>6</v>
      </c>
      <c r="C8">
        <v>11000</v>
      </c>
    </row>
    <row r="9" spans="1:8" x14ac:dyDescent="0.25">
      <c r="A9" t="s">
        <v>7</v>
      </c>
      <c r="H9" s="5"/>
    </row>
    <row r="10" spans="1:8" x14ac:dyDescent="0.25">
      <c r="A10" t="s">
        <v>8</v>
      </c>
      <c r="C10">
        <v>3000</v>
      </c>
    </row>
    <row r="11" spans="1:8" x14ac:dyDescent="0.25">
      <c r="A11" t="s">
        <v>43</v>
      </c>
      <c r="C11">
        <v>115</v>
      </c>
    </row>
    <row r="12" spans="1:8" x14ac:dyDescent="0.25">
      <c r="A12" t="s">
        <v>40</v>
      </c>
      <c r="B12" t="s">
        <v>44</v>
      </c>
    </row>
    <row r="13" spans="1:8" x14ac:dyDescent="0.25">
      <c r="A13" t="s">
        <v>9</v>
      </c>
    </row>
    <row r="14" spans="1:8" x14ac:dyDescent="0.25">
      <c r="A14" t="s">
        <v>38</v>
      </c>
    </row>
    <row r="15" spans="1:8" x14ac:dyDescent="0.25">
      <c r="A15">
        <v>100</v>
      </c>
      <c r="B15" t="s">
        <v>10</v>
      </c>
    </row>
    <row r="16" spans="1:8" x14ac:dyDescent="0.25">
      <c r="A16">
        <v>110</v>
      </c>
      <c r="B16" t="s">
        <v>11</v>
      </c>
    </row>
    <row r="17" spans="1:10" x14ac:dyDescent="0.25">
      <c r="A17">
        <v>120</v>
      </c>
      <c r="B17" t="s">
        <v>12</v>
      </c>
    </row>
    <row r="18" spans="1:10" x14ac:dyDescent="0.25">
      <c r="A18" s="6" t="s">
        <v>41</v>
      </c>
      <c r="B18" s="6"/>
      <c r="C18" s="6"/>
      <c r="D18" s="6"/>
      <c r="E18" s="6"/>
      <c r="F18" s="6"/>
      <c r="G18" s="6"/>
    </row>
    <row r="19" spans="1:10" x14ac:dyDescent="0.25">
      <c r="A19" s="6" t="s">
        <v>13</v>
      </c>
      <c r="B19" s="6"/>
      <c r="C19" s="6"/>
      <c r="D19" s="6"/>
      <c r="E19" s="6"/>
      <c r="F19" s="6"/>
      <c r="G19" s="6"/>
    </row>
    <row r="21" spans="1:10" x14ac:dyDescent="0.25">
      <c r="A21" t="s">
        <v>14</v>
      </c>
    </row>
    <row r="22" spans="1:10" x14ac:dyDescent="0.25">
      <c r="A22" t="s">
        <v>15</v>
      </c>
      <c r="B22" s="2">
        <f>11000*120/110</f>
        <v>12000</v>
      </c>
    </row>
    <row r="23" spans="1:10" x14ac:dyDescent="0.25">
      <c r="A23" t="s">
        <v>16</v>
      </c>
      <c r="B23" s="2">
        <f>2000*120/100</f>
        <v>2400</v>
      </c>
    </row>
    <row r="24" spans="1:10" x14ac:dyDescent="0.25">
      <c r="A24" t="s">
        <v>17</v>
      </c>
      <c r="B24" s="2">
        <f>10000*120/110</f>
        <v>10909.09090909091</v>
      </c>
    </row>
    <row r="25" spans="1:10" x14ac:dyDescent="0.25">
      <c r="B25" s="2">
        <f>B23+B24</f>
        <v>13309.09090909091</v>
      </c>
    </row>
    <row r="26" spans="1:10" x14ac:dyDescent="0.25">
      <c r="A26" s="1" t="s">
        <v>32</v>
      </c>
      <c r="B26" s="2">
        <f>3000*120/115</f>
        <v>3130.4347826086955</v>
      </c>
    </row>
    <row r="27" spans="1:10" x14ac:dyDescent="0.25">
      <c r="B27" s="2"/>
    </row>
    <row r="28" spans="1:10" x14ac:dyDescent="0.25">
      <c r="A28" t="s">
        <v>18</v>
      </c>
      <c r="B28" s="2">
        <f>B25-B26</f>
        <v>10178.656126482214</v>
      </c>
    </row>
    <row r="29" spans="1:10" x14ac:dyDescent="0.25">
      <c r="A29" t="s">
        <v>19</v>
      </c>
      <c r="B29">
        <f>1000*120/100</f>
        <v>1200</v>
      </c>
    </row>
    <row r="31" spans="1:10" x14ac:dyDescent="0.25">
      <c r="A31" t="s">
        <v>22</v>
      </c>
      <c r="B31">
        <v>-91</v>
      </c>
      <c r="D31" s="4" t="s">
        <v>20</v>
      </c>
      <c r="E31" s="4"/>
      <c r="F31" s="4" t="s">
        <v>21</v>
      </c>
      <c r="G31" s="4"/>
      <c r="H31" s="4">
        <v>1000</v>
      </c>
      <c r="I31" s="4">
        <f>H31*120/110</f>
        <v>1090.909090909091</v>
      </c>
      <c r="J31" s="4">
        <f>H31-I31</f>
        <v>-90.909090909090992</v>
      </c>
    </row>
    <row r="32" spans="1:10" x14ac:dyDescent="0.25">
      <c r="A32" t="s">
        <v>23</v>
      </c>
      <c r="B32" s="2">
        <f>B22-B28-B29+B31</f>
        <v>530.34387351778605</v>
      </c>
    </row>
    <row r="34" spans="1:5" x14ac:dyDescent="0.25">
      <c r="A34" t="s">
        <v>24</v>
      </c>
    </row>
    <row r="35" spans="1:5" x14ac:dyDescent="0.25">
      <c r="A35" t="s">
        <v>2</v>
      </c>
      <c r="B35">
        <f>6000*120/100</f>
        <v>7200</v>
      </c>
      <c r="D35" t="s">
        <v>28</v>
      </c>
      <c r="E35">
        <v>14400</v>
      </c>
    </row>
    <row r="36" spans="1:5" x14ac:dyDescent="0.25">
      <c r="A36" t="s">
        <v>39</v>
      </c>
      <c r="B36">
        <f>4000*120/100</f>
        <v>4800</v>
      </c>
      <c r="D36" t="s">
        <v>29</v>
      </c>
      <c r="E36">
        <v>530</v>
      </c>
    </row>
    <row r="37" spans="1:5" x14ac:dyDescent="0.25">
      <c r="A37" s="1" t="s">
        <v>25</v>
      </c>
      <c r="B37">
        <v>1200</v>
      </c>
    </row>
    <row r="38" spans="1:5" x14ac:dyDescent="0.25">
      <c r="B38">
        <f>B35+B36-B37</f>
        <v>10800</v>
      </c>
    </row>
    <row r="40" spans="1:5" x14ac:dyDescent="0.25">
      <c r="A40" t="s">
        <v>3</v>
      </c>
      <c r="B40">
        <f>3000*120/115</f>
        <v>3130.4347826086955</v>
      </c>
    </row>
    <row r="41" spans="1:5" x14ac:dyDescent="0.25">
      <c r="A41" t="s">
        <v>26</v>
      </c>
      <c r="B41">
        <v>1000</v>
      </c>
    </row>
    <row r="42" spans="1:5" x14ac:dyDescent="0.25">
      <c r="B42">
        <f>B40+B41</f>
        <v>4130.434782608696</v>
      </c>
    </row>
    <row r="43" spans="1:5" x14ac:dyDescent="0.25">
      <c r="A43" t="s">
        <v>27</v>
      </c>
      <c r="B43">
        <f>B38+B42</f>
        <v>14930.434782608696</v>
      </c>
      <c r="D43" t="s">
        <v>30</v>
      </c>
      <c r="E43">
        <f>E35+E36</f>
        <v>14930</v>
      </c>
    </row>
    <row r="45" spans="1:5" x14ac:dyDescent="0.25">
      <c r="A45" t="s">
        <v>45</v>
      </c>
      <c r="B45">
        <v>12000</v>
      </c>
    </row>
    <row r="46" spans="1:5" x14ac:dyDescent="0.25">
      <c r="A46" t="s">
        <v>46</v>
      </c>
      <c r="B46">
        <f>B45*120/100</f>
        <v>14400</v>
      </c>
    </row>
    <row r="48" spans="1:5" x14ac:dyDescent="0.25">
      <c r="A48" t="s">
        <v>31</v>
      </c>
      <c r="C48">
        <v>1000</v>
      </c>
    </row>
    <row r="49" spans="1:9" x14ac:dyDescent="0.25">
      <c r="A49" t="s">
        <v>3</v>
      </c>
      <c r="C49">
        <f>130-400</f>
        <v>-270</v>
      </c>
      <c r="F49" s="3"/>
      <c r="G49" s="3" t="s">
        <v>35</v>
      </c>
      <c r="H49" s="3" t="s">
        <v>36</v>
      </c>
      <c r="I49" s="3" t="s">
        <v>37</v>
      </c>
    </row>
    <row r="50" spans="1:9" x14ac:dyDescent="0.25">
      <c r="A50" t="s">
        <v>19</v>
      </c>
      <c r="C50">
        <v>-200</v>
      </c>
      <c r="F50" s="3" t="s">
        <v>15</v>
      </c>
      <c r="G50" s="3">
        <v>11000</v>
      </c>
      <c r="H50" s="3">
        <v>12000</v>
      </c>
      <c r="I50" s="3">
        <f>H50-G50</f>
        <v>1000</v>
      </c>
    </row>
    <row r="51" spans="1:9" x14ac:dyDescent="0.25">
      <c r="A51" s="4" t="s">
        <v>33</v>
      </c>
      <c r="B51" s="4"/>
      <c r="C51" s="4">
        <v>-91</v>
      </c>
      <c r="F51" s="3" t="s">
        <v>34</v>
      </c>
      <c r="G51" s="3">
        <v>10000</v>
      </c>
      <c r="H51" s="3">
        <v>10909</v>
      </c>
      <c r="I51" s="3">
        <f>H51-G51</f>
        <v>909</v>
      </c>
    </row>
    <row r="52" spans="1:9" x14ac:dyDescent="0.25">
      <c r="A52" s="3" t="s">
        <v>42</v>
      </c>
      <c r="B52" s="3"/>
      <c r="C52" s="3">
        <v>91</v>
      </c>
      <c r="F52" s="3"/>
      <c r="G52" s="3"/>
      <c r="H52" s="3"/>
      <c r="I52" s="3">
        <f>I50-I51</f>
        <v>91</v>
      </c>
    </row>
    <row r="53" spans="1:9" x14ac:dyDescent="0.25">
      <c r="A53" t="s">
        <v>29</v>
      </c>
      <c r="C53">
        <f>C48+C49+C50+C51+C52</f>
        <v>530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Activity 7.2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Rossi</cp:lastModifiedBy>
  <dcterms:created xsi:type="dcterms:W3CDTF">2020-10-30T10:10:35Z</dcterms:created>
  <dcterms:modified xsi:type="dcterms:W3CDTF">2023-10-24T16:46:41Z</dcterms:modified>
</cp:coreProperties>
</file>