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edericamarini/Desktop/Lavoro/Università desk/Programmazione e controllo/2023/Caso Mozart/"/>
    </mc:Choice>
  </mc:AlternateContent>
  <xr:revisionPtr revIDLastSave="0" documentId="13_ncr:1_{AB6CE658-A715-4645-85C2-647CA9D14A5F}" xr6:coauthVersionLast="47" xr6:coauthVersionMax="47" xr10:uidLastSave="{00000000-0000-0000-0000-000000000000}"/>
  <bookViews>
    <workbookView xWindow="0" yWindow="2220" windowWidth="27640" windowHeight="16940" xr2:uid="{93BFF77A-D90F-2C4E-91DC-F84754774BE1}"/>
  </bookViews>
  <sheets>
    <sheet name="All. C1-C2-C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  <c r="F16" i="1" s="1"/>
  <c r="E15" i="1"/>
  <c r="F15" i="1" s="1"/>
  <c r="E14" i="1"/>
  <c r="F14" i="1" s="1"/>
  <c r="E13" i="1"/>
  <c r="F13" i="1" s="1"/>
  <c r="E12" i="1"/>
  <c r="F12" i="1" s="1"/>
  <c r="E7" i="1"/>
  <c r="F7" i="1" s="1"/>
  <c r="E6" i="1"/>
  <c r="F6" i="1" s="1"/>
  <c r="E5" i="1"/>
  <c r="F5" i="1" s="1"/>
  <c r="F8" i="1" l="1"/>
  <c r="F17" i="1"/>
</calcChain>
</file>

<file path=xl/sharedStrings.xml><?xml version="1.0" encoding="utf-8"?>
<sst xmlns="http://schemas.openxmlformats.org/spreadsheetml/2006/main" count="49" uniqueCount="23">
  <si>
    <t>Materasso a molle</t>
  </si>
  <si>
    <t>Preconsuntivo (N)</t>
  </si>
  <si>
    <t>u.m.</t>
  </si>
  <si>
    <t>q u.m.</t>
  </si>
  <si>
    <t>€/u.m.</t>
  </si>
  <si>
    <t>costo</t>
  </si>
  <si>
    <t>Ferro</t>
  </si>
  <si>
    <t>kg</t>
  </si>
  <si>
    <t>Cotone</t>
  </si>
  <si>
    <t>Lana</t>
  </si>
  <si>
    <t>Materasso schiuma poliuretanica</t>
  </si>
  <si>
    <t>Poliuretano</t>
  </si>
  <si>
    <t>Teli di cotone</t>
  </si>
  <si>
    <t>metri</t>
  </si>
  <si>
    <t>Filo</t>
  </si>
  <si>
    <t>n.ro</t>
  </si>
  <si>
    <t>Cellophane</t>
  </si>
  <si>
    <t>Tempi di rapprovvigionamento</t>
  </si>
  <si>
    <t>Scorta minima</t>
  </si>
  <si>
    <t>Budget (N+1)</t>
  </si>
  <si>
    <t>All C.1 - Scheda di costo standard</t>
  </si>
  <si>
    <t>All C.2 - Parametri per MRP</t>
  </si>
  <si>
    <t>All C.3 - Rimanenze iniziali materie espresse in quantità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</si>
</sst>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_-* #,##0_-;\-* #,##0_-;_-* &quot;-&quot;??_-;_-@_-"/>
  </numFmts>
  <fonts count="5" x14ac:knownFonts="1">
    <font>
      <sz val="10"/>
      <name val="Arial"/>
      <family val="2"/>
    </font>
    <font>
      <sz val="10"/>
      <name val="Arial"/>
      <family val="2"/>
    </font>
    <font>
      <sz val="14"/>
      <name val="PT Sans Narrow"/>
      <family val="2"/>
      <charset val="204"/>
    </font>
    <font>
      <sz val="14"/>
      <color theme="0"/>
      <name val="PT Sans Narrow"/>
      <family val="2"/>
      <charset val="204"/>
    </font>
    <font>
      <b/>
      <sz val="14"/>
      <name val="PT Sans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4D7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64" fontId="2" fillId="0" borderId="0" xfId="2" applyFont="1" applyBorder="1" applyAlignment="1">
      <alignment horizontal="center" vertical="center"/>
    </xf>
    <xf numFmtId="164" fontId="2" fillId="0" borderId="10" xfId="2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164" fontId="4" fillId="0" borderId="13" xfId="2" applyFont="1" applyBorder="1" applyAlignment="1">
      <alignment horizontal="center" vertical="center"/>
    </xf>
    <xf numFmtId="164" fontId="4" fillId="0" borderId="0" xfId="2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43" fontId="2" fillId="0" borderId="10" xfId="1" applyFont="1" applyBorder="1" applyAlignment="1">
      <alignment horizontal="center" vertical="center"/>
    </xf>
    <xf numFmtId="43" fontId="2" fillId="0" borderId="13" xfId="1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165" fontId="2" fillId="0" borderId="10" xfId="1" applyNumberFormat="1" applyFont="1" applyBorder="1" applyAlignment="1">
      <alignment horizontal="center" vertical="center"/>
    </xf>
    <xf numFmtId="165" fontId="2" fillId="0" borderId="13" xfId="1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</cellXfs>
  <cellStyles count="3">
    <cellStyle name="Migliaia" xfId="1" builtinId="3"/>
    <cellStyle name="Normale" xfId="0" builtinId="0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F37B3-D838-1E46-921B-725FA02B79E7}">
  <dimension ref="B1:F48"/>
  <sheetViews>
    <sheetView showGridLines="0" tabSelected="1" zoomScale="140" zoomScaleNormal="140" workbookViewId="0">
      <selection activeCell="C46" sqref="C46"/>
    </sheetView>
  </sheetViews>
  <sheetFormatPr baseColWidth="10" defaultColWidth="9.1640625" defaultRowHeight="19" x14ac:dyDescent="0.15"/>
  <cols>
    <col min="1" max="1" width="9.1640625" style="1"/>
    <col min="2" max="2" width="29" style="1" bestFit="1" customWidth="1"/>
    <col min="3" max="3" width="20.6640625" style="1" customWidth="1"/>
    <col min="4" max="4" width="13.1640625" style="1" customWidth="1"/>
    <col min="5" max="5" width="12.33203125" style="1" bestFit="1" customWidth="1"/>
    <col min="6" max="6" width="11.5" style="1" customWidth="1"/>
    <col min="7" max="7" width="2.6640625" style="1" customWidth="1"/>
    <col min="8" max="16384" width="9.1640625" style="1"/>
  </cols>
  <sheetData>
    <row r="1" spans="2:6" x14ac:dyDescent="0.15">
      <c r="B1" s="1" t="s">
        <v>20</v>
      </c>
    </row>
    <row r="2" spans="2:6" ht="20" thickBot="1" x14ac:dyDescent="0.2"/>
    <row r="3" spans="2:6" x14ac:dyDescent="0.15">
      <c r="B3" s="22" t="s">
        <v>0</v>
      </c>
      <c r="C3" s="24" t="s">
        <v>1</v>
      </c>
      <c r="D3" s="25"/>
      <c r="E3" s="25"/>
      <c r="F3" s="26"/>
    </row>
    <row r="4" spans="2:6" x14ac:dyDescent="0.15">
      <c r="B4" s="23"/>
      <c r="C4" s="2" t="s">
        <v>2</v>
      </c>
      <c r="D4" s="3" t="s">
        <v>3</v>
      </c>
      <c r="E4" s="3" t="s">
        <v>4</v>
      </c>
      <c r="F4" s="4" t="s">
        <v>5</v>
      </c>
    </row>
    <row r="5" spans="2:6" x14ac:dyDescent="0.15">
      <c r="B5" s="5" t="s">
        <v>6</v>
      </c>
      <c r="C5" s="6" t="s">
        <v>7</v>
      </c>
      <c r="D5" s="7">
        <v>0.75</v>
      </c>
      <c r="E5" s="8">
        <f>0.005*1000</f>
        <v>5</v>
      </c>
      <c r="F5" s="9">
        <f>E5*D5</f>
        <v>3.75</v>
      </c>
    </row>
    <row r="6" spans="2:6" x14ac:dyDescent="0.15">
      <c r="B6" s="5" t="s">
        <v>8</v>
      </c>
      <c r="C6" s="6" t="s">
        <v>7</v>
      </c>
      <c r="D6" s="7">
        <v>1</v>
      </c>
      <c r="E6" s="8">
        <f>0.078947*1000</f>
        <v>78.947000000000003</v>
      </c>
      <c r="F6" s="9">
        <f t="shared" ref="F6:F7" si="0">E6*D6</f>
        <v>78.947000000000003</v>
      </c>
    </row>
    <row r="7" spans="2:6" x14ac:dyDescent="0.15">
      <c r="B7" s="5" t="s">
        <v>9</v>
      </c>
      <c r="C7" s="6" t="s">
        <v>7</v>
      </c>
      <c r="D7" s="7">
        <v>1</v>
      </c>
      <c r="E7" s="8">
        <f>0.03*1000</f>
        <v>30</v>
      </c>
      <c r="F7" s="9">
        <f t="shared" si="0"/>
        <v>30</v>
      </c>
    </row>
    <row r="8" spans="2:6" ht="20" thickBot="1" x14ac:dyDescent="0.2">
      <c r="B8" s="10"/>
      <c r="C8" s="11"/>
      <c r="D8" s="11"/>
      <c r="E8" s="11"/>
      <c r="F8" s="12">
        <f>SUM(F5:F7)</f>
        <v>112.697</v>
      </c>
    </row>
    <row r="9" spans="2:6" ht="41" customHeight="1" thickBot="1" x14ac:dyDescent="0.2">
      <c r="C9" s="6"/>
      <c r="D9" s="6"/>
      <c r="E9" s="6"/>
      <c r="F9" s="6"/>
    </row>
    <row r="10" spans="2:6" x14ac:dyDescent="0.15">
      <c r="B10" s="22" t="s">
        <v>10</v>
      </c>
      <c r="C10" s="24" t="s">
        <v>1</v>
      </c>
      <c r="D10" s="25"/>
      <c r="E10" s="25"/>
      <c r="F10" s="26"/>
    </row>
    <row r="11" spans="2:6" x14ac:dyDescent="0.15">
      <c r="B11" s="23"/>
      <c r="C11" s="2" t="s">
        <v>2</v>
      </c>
      <c r="D11" s="3" t="s">
        <v>3</v>
      </c>
      <c r="E11" s="3" t="s">
        <v>4</v>
      </c>
      <c r="F11" s="4" t="s">
        <v>5</v>
      </c>
    </row>
    <row r="12" spans="2:6" x14ac:dyDescent="0.15">
      <c r="B12" s="5" t="s">
        <v>11</v>
      </c>
      <c r="C12" s="6" t="s">
        <v>7</v>
      </c>
      <c r="D12" s="7">
        <v>0.5</v>
      </c>
      <c r="E12" s="8">
        <f>0.05*1000</f>
        <v>50</v>
      </c>
      <c r="F12" s="9">
        <f>E12*D12</f>
        <v>25</v>
      </c>
    </row>
    <row r="13" spans="2:6" x14ac:dyDescent="0.15">
      <c r="B13" s="5" t="s">
        <v>12</v>
      </c>
      <c r="C13" s="6" t="s">
        <v>13</v>
      </c>
      <c r="D13" s="7">
        <v>2.2200000000000002</v>
      </c>
      <c r="E13" s="8">
        <f>0.015*1000</f>
        <v>15</v>
      </c>
      <c r="F13" s="9">
        <f t="shared" ref="F13:F16" si="1">E13*D13</f>
        <v>33.300000000000004</v>
      </c>
    </row>
    <row r="14" spans="2:6" x14ac:dyDescent="0.15">
      <c r="B14" s="5" t="s">
        <v>9</v>
      </c>
      <c r="C14" s="6" t="s">
        <v>7</v>
      </c>
      <c r="D14" s="7">
        <v>0.8</v>
      </c>
      <c r="E14" s="8">
        <f>0.03*1000</f>
        <v>30</v>
      </c>
      <c r="F14" s="9">
        <f t="shared" si="1"/>
        <v>24</v>
      </c>
    </row>
    <row r="15" spans="2:6" x14ac:dyDescent="0.15">
      <c r="B15" s="5" t="s">
        <v>14</v>
      </c>
      <c r="C15" s="6" t="s">
        <v>15</v>
      </c>
      <c r="D15" s="7">
        <v>3</v>
      </c>
      <c r="E15" s="8">
        <f>0.02*1000</f>
        <v>20</v>
      </c>
      <c r="F15" s="9">
        <f t="shared" si="1"/>
        <v>60</v>
      </c>
    </row>
    <row r="16" spans="2:6" x14ac:dyDescent="0.15">
      <c r="B16" s="5" t="s">
        <v>16</v>
      </c>
      <c r="C16" s="6" t="s">
        <v>15</v>
      </c>
      <c r="D16" s="7">
        <v>1</v>
      </c>
      <c r="E16" s="8">
        <f>0.045*1000</f>
        <v>45</v>
      </c>
      <c r="F16" s="9">
        <f t="shared" si="1"/>
        <v>45</v>
      </c>
    </row>
    <row r="17" spans="2:6" ht="20" thickBot="1" x14ac:dyDescent="0.2">
      <c r="B17" s="10"/>
      <c r="C17" s="11"/>
      <c r="D17" s="11"/>
      <c r="E17" s="11"/>
      <c r="F17" s="12">
        <f>SUM(F12:F16)</f>
        <v>187.3</v>
      </c>
    </row>
    <row r="18" spans="2:6" x14ac:dyDescent="0.15">
      <c r="F18" s="13"/>
    </row>
    <row r="19" spans="2:6" x14ac:dyDescent="0.15">
      <c r="F19" s="13"/>
    </row>
    <row r="20" spans="2:6" x14ac:dyDescent="0.15">
      <c r="F20" s="13"/>
    </row>
    <row r="21" spans="2:6" x14ac:dyDescent="0.15">
      <c r="B21" s="1" t="s">
        <v>21</v>
      </c>
      <c r="F21" s="13"/>
    </row>
    <row r="22" spans="2:6" ht="20" thickBot="1" x14ac:dyDescent="0.2">
      <c r="F22" s="13"/>
    </row>
    <row r="23" spans="2:6" x14ac:dyDescent="0.15">
      <c r="B23" s="14"/>
      <c r="C23" s="24" t="s">
        <v>1</v>
      </c>
      <c r="D23" s="26"/>
      <c r="F23" s="13"/>
    </row>
    <row r="24" spans="2:6" ht="38" customHeight="1" x14ac:dyDescent="0.15">
      <c r="B24" s="15"/>
      <c r="C24" s="16" t="s">
        <v>17</v>
      </c>
      <c r="D24" s="4" t="s">
        <v>18</v>
      </c>
      <c r="F24" s="13"/>
    </row>
    <row r="25" spans="2:6" x14ac:dyDescent="0.15">
      <c r="B25" s="5" t="s">
        <v>6</v>
      </c>
      <c r="C25" s="6">
        <v>30</v>
      </c>
      <c r="D25" s="17">
        <v>45000</v>
      </c>
      <c r="F25" s="13"/>
    </row>
    <row r="26" spans="2:6" x14ac:dyDescent="0.15">
      <c r="B26" s="5" t="s">
        <v>8</v>
      </c>
      <c r="C26" s="6">
        <v>15</v>
      </c>
      <c r="D26" s="17">
        <v>60000</v>
      </c>
      <c r="F26" s="13"/>
    </row>
    <row r="27" spans="2:6" x14ac:dyDescent="0.15">
      <c r="B27" s="5" t="s">
        <v>9</v>
      </c>
      <c r="C27" s="6">
        <v>15</v>
      </c>
      <c r="D27" s="17">
        <v>62800</v>
      </c>
      <c r="F27" s="13"/>
    </row>
    <row r="28" spans="2:6" x14ac:dyDescent="0.15">
      <c r="B28" s="5" t="s">
        <v>11</v>
      </c>
      <c r="C28" s="6">
        <v>30</v>
      </c>
      <c r="D28" s="17">
        <v>3500</v>
      </c>
      <c r="F28" s="13"/>
    </row>
    <row r="29" spans="2:6" x14ac:dyDescent="0.15">
      <c r="B29" s="5" t="s">
        <v>12</v>
      </c>
      <c r="C29" s="6">
        <v>30</v>
      </c>
      <c r="D29" s="17">
        <v>7777.78</v>
      </c>
      <c r="F29" s="13"/>
    </row>
    <row r="30" spans="2:6" x14ac:dyDescent="0.15">
      <c r="B30" s="5" t="s">
        <v>14</v>
      </c>
      <c r="C30" s="6">
        <v>30</v>
      </c>
      <c r="D30" s="17">
        <v>21000</v>
      </c>
      <c r="F30" s="13"/>
    </row>
    <row r="31" spans="2:6" ht="20" thickBot="1" x14ac:dyDescent="0.2">
      <c r="B31" s="10" t="s">
        <v>16</v>
      </c>
      <c r="C31" s="11">
        <v>30</v>
      </c>
      <c r="D31" s="18">
        <v>3500</v>
      </c>
      <c r="F31" s="13"/>
    </row>
    <row r="32" spans="2:6" x14ac:dyDescent="0.15">
      <c r="F32" s="13"/>
    </row>
    <row r="33" spans="2:6" x14ac:dyDescent="0.15">
      <c r="F33" s="13"/>
    </row>
    <row r="34" spans="2:6" x14ac:dyDescent="0.15">
      <c r="F34" s="13"/>
    </row>
    <row r="35" spans="2:6" x14ac:dyDescent="0.15">
      <c r="B35" s="1" t="s">
        <v>22</v>
      </c>
      <c r="F35" s="13"/>
    </row>
    <row r="36" spans="2:6" ht="20" thickBot="1" x14ac:dyDescent="0.2">
      <c r="F36" s="13"/>
    </row>
    <row r="37" spans="2:6" x14ac:dyDescent="0.15">
      <c r="B37" s="14"/>
      <c r="C37" s="19" t="s">
        <v>19</v>
      </c>
      <c r="E37" s="13"/>
    </row>
    <row r="38" spans="2:6" x14ac:dyDescent="0.15">
      <c r="B38" s="5" t="s">
        <v>6</v>
      </c>
      <c r="C38" s="20">
        <v>49000</v>
      </c>
      <c r="E38" s="13"/>
    </row>
    <row r="39" spans="2:6" x14ac:dyDescent="0.15">
      <c r="B39" s="5" t="s">
        <v>8</v>
      </c>
      <c r="C39" s="20">
        <v>60000</v>
      </c>
      <c r="E39" s="13"/>
    </row>
    <row r="40" spans="2:6" x14ac:dyDescent="0.15">
      <c r="B40" s="5" t="s">
        <v>9</v>
      </c>
      <c r="C40" s="20">
        <v>62800</v>
      </c>
      <c r="E40" s="13"/>
    </row>
    <row r="41" spans="2:6" x14ac:dyDescent="0.15">
      <c r="B41" s="5" t="s">
        <v>11</v>
      </c>
      <c r="C41" s="20">
        <v>3500</v>
      </c>
      <c r="E41" s="13"/>
    </row>
    <row r="42" spans="2:6" x14ac:dyDescent="0.15">
      <c r="B42" s="5" t="s">
        <v>12</v>
      </c>
      <c r="C42" s="20">
        <v>7000</v>
      </c>
      <c r="E42" s="13"/>
    </row>
    <row r="43" spans="2:6" x14ac:dyDescent="0.15">
      <c r="B43" s="5" t="s">
        <v>14</v>
      </c>
      <c r="C43" s="20">
        <v>21000</v>
      </c>
      <c r="E43" s="13"/>
    </row>
    <row r="44" spans="2:6" ht="20" thickBot="1" x14ac:dyDescent="0.2">
      <c r="B44" s="10" t="s">
        <v>16</v>
      </c>
      <c r="C44" s="21">
        <v>3500</v>
      </c>
      <c r="E44" s="13"/>
    </row>
    <row r="45" spans="2:6" x14ac:dyDescent="0.15">
      <c r="F45" s="13"/>
    </row>
    <row r="46" spans="2:6" x14ac:dyDescent="0.15">
      <c r="F46" s="13"/>
    </row>
    <row r="47" spans="2:6" x14ac:dyDescent="0.15">
      <c r="F47" s="13"/>
    </row>
    <row r="48" spans="2:6" x14ac:dyDescent="0.15">
      <c r="F48" s="13"/>
    </row>
  </sheetData>
  <mergeCells count="5">
    <mergeCell ref="B3:B4"/>
    <mergeCell ref="C3:F3"/>
    <mergeCell ref="B10:B11"/>
    <mergeCell ref="C10:F10"/>
    <mergeCell ref="C23:D23"/>
  </mergeCells>
  <pageMargins left="0.75" right="0.75" top="1" bottom="1" header="0.5" footer="0.5"/>
  <pageSetup paperSize="9" orientation="portrait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All. C1-C2-C3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Federica Marini</dc:creator>
  <cp:lastModifiedBy>Federica Marini</cp:lastModifiedBy>
  <dcterms:created xsi:type="dcterms:W3CDTF">2022-05-03T13:51:38Z</dcterms:created>
  <dcterms:modified xsi:type="dcterms:W3CDTF">2024-02-19T15:04:28Z</dcterms:modified>
</cp:coreProperties>
</file>