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si\Desktop\"/>
    </mc:Choice>
  </mc:AlternateContent>
  <xr:revisionPtr revIDLastSave="0" documentId="8_{7BFE3F2D-5AE4-49E0-9C20-78BD97F2DCD6}" xr6:coauthVersionLast="47" xr6:coauthVersionMax="47" xr10:uidLastSave="{00000000-0000-0000-0000-000000000000}"/>
  <bookViews>
    <workbookView xWindow="-120" yWindow="-120" windowWidth="29040" windowHeight="15720" activeTab="1" xr2:uid="{771EC949-44BF-4B5B-BC96-FA0E9F2568F7}"/>
  </bookViews>
  <sheets>
    <sheet name="Testo" sheetId="1" r:id="rId1"/>
    <sheet name="Soluzion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3" l="1"/>
  <c r="D31" i="3"/>
  <c r="E27" i="3"/>
  <c r="E40" i="3" s="1"/>
  <c r="D23" i="3"/>
  <c r="D21" i="3"/>
  <c r="D18" i="3"/>
  <c r="D15" i="3"/>
  <c r="E12" i="3"/>
  <c r="E39" i="3" s="1"/>
  <c r="E41" i="3" s="1"/>
  <c r="D4" i="3"/>
  <c r="E5" i="3" s="1"/>
  <c r="E34" i="3" s="1"/>
  <c r="E35" i="3" s="1"/>
  <c r="E43" i="3" s="1"/>
  <c r="E44" i="3" s="1"/>
</calcChain>
</file>

<file path=xl/sharedStrings.xml><?xml version="1.0" encoding="utf-8"?>
<sst xmlns="http://schemas.openxmlformats.org/spreadsheetml/2006/main" count="46" uniqueCount="46">
  <si>
    <t>i seguenti fatti di gestione:</t>
  </si>
  <si>
    <t>- Sono stati incassati dividendi per Euro 45.000;</t>
  </si>
  <si>
    <t>- È stata conseguita una plusvalenza di Euro 15.000 relativa ad un macchinario acquistato</t>
  </si>
  <si>
    <t>dalla società nell’esercizio n-6;</t>
  </si>
  <si>
    <t>- Sono stati stanziati a C.E. compensi agli amministratori pari ad Euro 1.800, tale somma è</t>
  </si>
  <si>
    <t>- Sostenute spese di manutenzione per Euro 52.200 (si consideri che i cespiti esistenti</t>
  </si>
  <si>
    <t>- Acc.to al fondo svalutazione crediti pari ad Euro 5.300 (si consideri che l’ammontare dei</t>
  </si>
  <si>
    <t>Euro 42.000).</t>
  </si>
  <si>
    <t>Testo</t>
  </si>
  <si>
    <t>Si proceda alla determinazione del carico fiscale considerando una teorica aliquota pari al 24% ed</t>
  </si>
  <si>
    <t xml:space="preserve">Plusvalenza </t>
  </si>
  <si>
    <t>Imposte anticipate</t>
  </si>
  <si>
    <t>Manutenzioni e riparazioni</t>
  </si>
  <si>
    <t>Risultato ante imposte</t>
  </si>
  <si>
    <t>Imposte correnti</t>
  </si>
  <si>
    <t>Imposte differite</t>
  </si>
  <si>
    <t>all’01/01/2009 ammontano ad Euro 1.440.000);</t>
  </si>
  <si>
    <t>La società XAB Srl chiude l’esercizio 2018 con un risultato ante imposte di Euro 702.000.</t>
  </si>
  <si>
    <t>stata erogata agli stessi in data 16/01/2019;</t>
  </si>
  <si>
    <t>crediti al 31/12/2018 è pari ad Euro 890.000 e che il FSC ante accantonamento è pari ad</t>
  </si>
  <si>
    <t>dividendi a CE</t>
  </si>
  <si>
    <t>variazione permanente</t>
  </si>
  <si>
    <t>dividendi TUIR (tassabili)</t>
  </si>
  <si>
    <t>variazione temporanee</t>
  </si>
  <si>
    <t xml:space="preserve">compensi amministratori </t>
  </si>
  <si>
    <t>compensi TUIR</t>
  </si>
  <si>
    <t>variazioni in aumento</t>
  </si>
  <si>
    <t>mantenzioni e riparazioni a CE</t>
  </si>
  <si>
    <t>TUIR</t>
  </si>
  <si>
    <t>fondo 31/12 pre accantionamento</t>
  </si>
  <si>
    <t>vincoli</t>
  </si>
  <si>
    <t xml:space="preserve">5%crediti  fondo svalutazione </t>
  </si>
  <si>
    <t>accantonamento deducibili</t>
  </si>
  <si>
    <t>svalutazione crediti</t>
  </si>
  <si>
    <t>accantonamento deducibile</t>
  </si>
  <si>
    <t xml:space="preserve">variazioni in dimuzione </t>
  </si>
  <si>
    <t>Tuir</t>
  </si>
  <si>
    <t>imposte differenze</t>
  </si>
  <si>
    <t>imposte anticipate</t>
  </si>
  <si>
    <t>Risulato imponibile</t>
  </si>
  <si>
    <t>plusvalenze</t>
  </si>
  <si>
    <t>compensi amministratori</t>
  </si>
  <si>
    <t>svalutazioni crediti</t>
  </si>
  <si>
    <t>Totale imposte anticipate</t>
  </si>
  <si>
    <t>Utile d'esercizio</t>
  </si>
  <si>
    <t>imposte di competenza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</si>
</sst>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59A89-6C58-41D9-8033-F34E481F5E89}">
  <dimension ref="A1:A14"/>
  <sheetViews>
    <sheetView zoomScale="148" zoomScaleNormal="148" workbookViewId="0">
      <selection activeCell="A12" sqref="A12"/>
    </sheetView>
  </sheetViews>
  <sheetFormatPr defaultRowHeight="15" x14ac:dyDescent="0.25"/>
  <sheetData>
    <row r="1" spans="1:1" x14ac:dyDescent="0.25">
      <c r="A1" s="1" t="s">
        <v>8</v>
      </c>
    </row>
    <row r="2" spans="1:1" x14ac:dyDescent="0.25">
      <c r="A2" t="s">
        <v>17</v>
      </c>
    </row>
    <row r="3" spans="1:1" x14ac:dyDescent="0.25">
      <c r="A3" t="s">
        <v>9</v>
      </c>
    </row>
    <row r="4" spans="1:1" x14ac:dyDescent="0.25">
      <c r="A4" t="s">
        <v>0</v>
      </c>
    </row>
    <row r="5" spans="1:1" x14ac:dyDescent="0.25">
      <c r="A5" t="s">
        <v>1</v>
      </c>
    </row>
    <row r="6" spans="1:1" x14ac:dyDescent="0.25">
      <c r="A6" t="s">
        <v>2</v>
      </c>
    </row>
    <row r="7" spans="1:1" x14ac:dyDescent="0.25">
      <c r="A7" t="s">
        <v>3</v>
      </c>
    </row>
    <row r="8" spans="1:1" x14ac:dyDescent="0.25">
      <c r="A8" t="s">
        <v>4</v>
      </c>
    </row>
    <row r="9" spans="1:1" x14ac:dyDescent="0.25">
      <c r="A9" t="s">
        <v>18</v>
      </c>
    </row>
    <row r="10" spans="1:1" x14ac:dyDescent="0.25">
      <c r="A10" t="s">
        <v>5</v>
      </c>
    </row>
    <row r="11" spans="1:1" x14ac:dyDescent="0.25">
      <c r="A11" t="s">
        <v>16</v>
      </c>
    </row>
    <row r="12" spans="1:1" x14ac:dyDescent="0.25">
      <c r="A12" t="s">
        <v>6</v>
      </c>
    </row>
    <row r="13" spans="1:1" x14ac:dyDescent="0.25">
      <c r="A13" t="s">
        <v>19</v>
      </c>
    </row>
    <row r="14" spans="1:1" x14ac:dyDescent="0.25">
      <c r="A1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20A0-CDD3-4580-A969-B9793C235A05}">
  <dimension ref="A1:F44"/>
  <sheetViews>
    <sheetView tabSelected="1" topLeftCell="A25" zoomScale="146" zoomScaleNormal="146" workbookViewId="0">
      <selection activeCell="H41" sqref="H41"/>
    </sheetView>
  </sheetViews>
  <sheetFormatPr defaultRowHeight="15" x14ac:dyDescent="0.25"/>
  <sheetData>
    <row r="1" spans="1:6" x14ac:dyDescent="0.25">
      <c r="A1" t="s">
        <v>13</v>
      </c>
      <c r="E1">
        <v>702000</v>
      </c>
    </row>
    <row r="2" spans="1:6" x14ac:dyDescent="0.25">
      <c r="A2" s="3" t="s">
        <v>21</v>
      </c>
      <c r="B2" s="3"/>
      <c r="C2" s="3"/>
    </row>
    <row r="3" spans="1:6" x14ac:dyDescent="0.25">
      <c r="A3" t="s">
        <v>20</v>
      </c>
      <c r="D3">
        <v>45000</v>
      </c>
    </row>
    <row r="4" spans="1:6" x14ac:dyDescent="0.25">
      <c r="A4" t="s">
        <v>22</v>
      </c>
      <c r="D4">
        <f>5%*D3</f>
        <v>2250</v>
      </c>
    </row>
    <row r="5" spans="1:6" x14ac:dyDescent="0.25">
      <c r="E5">
        <f>-(D3-D4)</f>
        <v>-42750</v>
      </c>
    </row>
    <row r="7" spans="1:6" x14ac:dyDescent="0.25">
      <c r="A7" t="s">
        <v>23</v>
      </c>
    </row>
    <row r="8" spans="1:6" x14ac:dyDescent="0.25">
      <c r="A8" t="s">
        <v>26</v>
      </c>
      <c r="F8" t="s">
        <v>38</v>
      </c>
    </row>
    <row r="10" spans="1:6" x14ac:dyDescent="0.25">
      <c r="A10" t="s">
        <v>24</v>
      </c>
      <c r="D10">
        <v>1800</v>
      </c>
    </row>
    <row r="11" spans="1:6" x14ac:dyDescent="0.25">
      <c r="A11" t="s">
        <v>25</v>
      </c>
      <c r="D11">
        <v>0</v>
      </c>
    </row>
    <row r="12" spans="1:6" x14ac:dyDescent="0.25">
      <c r="E12">
        <f>D10-D11</f>
        <v>1800</v>
      </c>
    </row>
    <row r="13" spans="1:6" x14ac:dyDescent="0.25">
      <c r="A13" t="s">
        <v>12</v>
      </c>
    </row>
    <row r="14" spans="1:6" x14ac:dyDescent="0.25">
      <c r="A14" t="s">
        <v>27</v>
      </c>
      <c r="D14">
        <v>52200</v>
      </c>
    </row>
    <row r="15" spans="1:6" x14ac:dyDescent="0.25">
      <c r="A15" t="s">
        <v>28</v>
      </c>
      <c r="D15">
        <f>5%*1440000</f>
        <v>72000</v>
      </c>
    </row>
    <row r="16" spans="1:6" x14ac:dyDescent="0.25">
      <c r="E16">
        <v>0</v>
      </c>
    </row>
    <row r="18" spans="1:6" x14ac:dyDescent="0.25">
      <c r="A18" t="s">
        <v>29</v>
      </c>
      <c r="D18">
        <f>42000</f>
        <v>42000</v>
      </c>
    </row>
    <row r="19" spans="1:6" x14ac:dyDescent="0.25">
      <c r="A19" t="s">
        <v>30</v>
      </c>
    </row>
    <row r="21" spans="1:6" x14ac:dyDescent="0.25">
      <c r="A21" t="s">
        <v>31</v>
      </c>
      <c r="D21">
        <f>5%*890000</f>
        <v>44500</v>
      </c>
    </row>
    <row r="23" spans="1:6" x14ac:dyDescent="0.25">
      <c r="A23" t="s">
        <v>32</v>
      </c>
      <c r="D23">
        <f>2500</f>
        <v>2500</v>
      </c>
    </row>
    <row r="25" spans="1:6" x14ac:dyDescent="0.25">
      <c r="A25" t="s">
        <v>33</v>
      </c>
      <c r="D25">
        <v>5300</v>
      </c>
    </row>
    <row r="26" spans="1:6" x14ac:dyDescent="0.25">
      <c r="A26" t="s">
        <v>34</v>
      </c>
      <c r="D26">
        <v>2500</v>
      </c>
    </row>
    <row r="27" spans="1:6" x14ac:dyDescent="0.25">
      <c r="E27">
        <f>D25-D26</f>
        <v>2800</v>
      </c>
    </row>
    <row r="29" spans="1:6" x14ac:dyDescent="0.25">
      <c r="A29" t="s">
        <v>35</v>
      </c>
      <c r="F29" t="s">
        <v>37</v>
      </c>
    </row>
    <row r="30" spans="1:6" x14ac:dyDescent="0.25">
      <c r="A30" t="s">
        <v>10</v>
      </c>
      <c r="D30">
        <v>15000</v>
      </c>
    </row>
    <row r="31" spans="1:6" x14ac:dyDescent="0.25">
      <c r="A31" t="s">
        <v>36</v>
      </c>
      <c r="D31">
        <f>D30/5</f>
        <v>3000</v>
      </c>
    </row>
    <row r="32" spans="1:6" x14ac:dyDescent="0.25">
      <c r="E32">
        <v>-12000</v>
      </c>
    </row>
    <row r="34" spans="1:5" x14ac:dyDescent="0.25">
      <c r="A34" t="s">
        <v>39</v>
      </c>
      <c r="E34">
        <f>E1+E5+E12+E16+E27+E32</f>
        <v>651850</v>
      </c>
    </row>
    <row r="35" spans="1:5" x14ac:dyDescent="0.25">
      <c r="A35" s="3" t="s">
        <v>14</v>
      </c>
      <c r="B35" s="3"/>
      <c r="C35" s="3"/>
      <c r="D35" s="3"/>
      <c r="E35" s="3">
        <f>24%*E34</f>
        <v>156444</v>
      </c>
    </row>
    <row r="36" spans="1:5" x14ac:dyDescent="0.25">
      <c r="A36" s="3" t="s">
        <v>15</v>
      </c>
      <c r="B36" s="3"/>
    </row>
    <row r="37" spans="1:5" x14ac:dyDescent="0.25">
      <c r="A37" t="s">
        <v>40</v>
      </c>
      <c r="E37" s="3">
        <f>24%*12000</f>
        <v>2880</v>
      </c>
    </row>
    <row r="38" spans="1:5" x14ac:dyDescent="0.25">
      <c r="A38" s="3" t="s">
        <v>11</v>
      </c>
      <c r="B38" s="3"/>
    </row>
    <row r="39" spans="1:5" x14ac:dyDescent="0.25">
      <c r="A39" s="4" t="s">
        <v>41</v>
      </c>
      <c r="E39">
        <f>24%*E12</f>
        <v>432</v>
      </c>
    </row>
    <row r="40" spans="1:5" x14ac:dyDescent="0.25">
      <c r="A40" s="4" t="s">
        <v>42</v>
      </c>
      <c r="E40">
        <f>24%*E27</f>
        <v>672</v>
      </c>
    </row>
    <row r="41" spans="1:5" x14ac:dyDescent="0.25">
      <c r="A41" s="3" t="s">
        <v>43</v>
      </c>
      <c r="B41" s="3"/>
      <c r="C41" s="3"/>
      <c r="D41" s="3"/>
      <c r="E41" s="3">
        <f>SUM(E39:E40)</f>
        <v>1104</v>
      </c>
    </row>
    <row r="42" spans="1:5" x14ac:dyDescent="0.25">
      <c r="A42" s="2"/>
      <c r="B42" s="2"/>
      <c r="C42" s="2"/>
      <c r="D42" s="2"/>
      <c r="E42" s="2"/>
    </row>
    <row r="43" spans="1:5" x14ac:dyDescent="0.25">
      <c r="A43" t="s">
        <v>45</v>
      </c>
      <c r="E43">
        <f>E35+E37-E41</f>
        <v>158220</v>
      </c>
    </row>
    <row r="44" spans="1:5" x14ac:dyDescent="0.25">
      <c r="A44" s="3" t="s">
        <v>44</v>
      </c>
      <c r="B44" s="3"/>
      <c r="C44" s="3"/>
      <c r="D44" s="3"/>
      <c r="E44" s="3">
        <f>E1-E43</f>
        <v>543780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Soluzione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Rossi</cp:lastModifiedBy>
  <cp:lastPrinted>2020-06-10T07:30:45Z</cp:lastPrinted>
  <dcterms:created xsi:type="dcterms:W3CDTF">2020-06-09T21:30:37Z</dcterms:created>
  <dcterms:modified xsi:type="dcterms:W3CDTF">2024-05-22T15:26:43Z</dcterms:modified>
</cp:coreProperties>
</file>