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peressi2/didattica/DELEGATO-DIDATTICA/FORMAZIONE-INSEGNANTI/PF60o30-2024/MATERIALE-DIDATTICO/20240906-KEPLERO/"/>
    </mc:Choice>
  </mc:AlternateContent>
  <xr:revisionPtr revIDLastSave="0" documentId="13_ncr:1_{22644083-9A92-2F48-8377-E79BF40B6C67}" xr6:coauthVersionLast="36" xr6:coauthVersionMax="36" xr10:uidLastSave="{00000000-0000-0000-0000-000000000000}"/>
  <bookViews>
    <workbookView xWindow="21920" yWindow="500" windowWidth="28940" windowHeight="25380" xr2:uid="{B7596332-81CB-1641-99DC-D0D88FDE83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A8" i="1"/>
  <c r="C8" i="1" s="1"/>
  <c r="D8" i="1" l="1"/>
  <c r="A9" i="1" s="1"/>
  <c r="E8" i="1"/>
  <c r="B9" i="1" s="1"/>
  <c r="C9" i="1" l="1"/>
  <c r="D9" i="1" l="1"/>
  <c r="F9" i="1" s="1"/>
  <c r="E9" i="1"/>
  <c r="G9" i="1" s="1"/>
  <c r="B10" i="1" l="1"/>
  <c r="A10" i="1"/>
  <c r="C10" i="1" l="1"/>
  <c r="D10" i="1" s="1"/>
  <c r="F10" i="1" s="1"/>
  <c r="A11" i="1" s="1"/>
  <c r="E10" i="1" l="1"/>
  <c r="G10" i="1" s="1"/>
  <c r="B11" i="1" s="1"/>
  <c r="C11" i="1"/>
  <c r="D11" i="1" s="1"/>
  <c r="F11" i="1" l="1"/>
  <c r="E11" i="1"/>
  <c r="G11" i="1" s="1"/>
  <c r="B12" i="1"/>
  <c r="A12" i="1" l="1"/>
  <c r="C12" i="1"/>
  <c r="D12" i="1" s="1"/>
  <c r="F12" i="1" s="1"/>
  <c r="E12" i="1"/>
  <c r="G12" i="1" s="1"/>
  <c r="A13" i="1" l="1"/>
  <c r="B13" i="1"/>
  <c r="C13" i="1" l="1"/>
  <c r="D13" i="1" s="1"/>
  <c r="F13" i="1" s="1"/>
  <c r="A14" i="1" s="1"/>
  <c r="E13" i="1" l="1"/>
  <c r="G13" i="1" s="1"/>
  <c r="B14" i="1" s="1"/>
  <c r="C14" i="1" l="1"/>
  <c r="D14" i="1" s="1"/>
  <c r="F14" i="1" s="1"/>
  <c r="E14" i="1" l="1"/>
  <c r="G14" i="1" s="1"/>
  <c r="A15" i="1"/>
  <c r="B15" i="1"/>
  <c r="C15" i="1" l="1"/>
  <c r="D15" i="1" s="1"/>
  <c r="F15" i="1" s="1"/>
  <c r="A16" i="1" s="1"/>
  <c r="E15" i="1" l="1"/>
  <c r="G15" i="1" l="1"/>
  <c r="B16" i="1" l="1"/>
  <c r="C16" i="1" s="1"/>
  <c r="E16" i="1" l="1"/>
  <c r="D16" i="1"/>
  <c r="F16" i="1" s="1"/>
  <c r="A17" i="1" s="1"/>
  <c r="G16" i="1" l="1"/>
  <c r="B17" i="1" l="1"/>
  <c r="C17" i="1" l="1"/>
  <c r="D17" i="1" s="1"/>
  <c r="F17" i="1" s="1"/>
  <c r="A18" i="1" s="1"/>
  <c r="E17" i="1" l="1"/>
  <c r="G17" i="1" l="1"/>
  <c r="B18" i="1" l="1"/>
  <c r="C18" i="1" l="1"/>
  <c r="D18" i="1" s="1"/>
  <c r="F18" i="1" s="1"/>
  <c r="A19" i="1" s="1"/>
  <c r="E18" i="1" l="1"/>
  <c r="G18" i="1" l="1"/>
  <c r="B19" i="1" l="1"/>
  <c r="C19" i="1" l="1"/>
  <c r="D19" i="1" s="1"/>
  <c r="F19" i="1" s="1"/>
  <c r="A20" i="1" l="1"/>
  <c r="E19" i="1"/>
  <c r="G19" i="1" l="1"/>
  <c r="B20" i="1" l="1"/>
  <c r="C20" i="1" l="1"/>
  <c r="E20" i="1" l="1"/>
  <c r="G20" i="1" s="1"/>
  <c r="D20" i="1"/>
  <c r="F20" i="1" s="1"/>
  <c r="A21" i="1" l="1"/>
  <c r="B21" i="1"/>
  <c r="C21" i="1" l="1"/>
  <c r="E21" i="1" s="1"/>
  <c r="G21" i="1" s="1"/>
  <c r="D21" i="1"/>
  <c r="F21" i="1" s="1"/>
  <c r="A22" i="1" s="1"/>
  <c r="B22" i="1" l="1"/>
  <c r="C22" i="1" l="1"/>
  <c r="D22" i="1" s="1"/>
  <c r="F22" i="1" s="1"/>
  <c r="A23" i="1" l="1"/>
  <c r="E22" i="1"/>
  <c r="G22" i="1" s="1"/>
  <c r="B23" i="1" l="1"/>
  <c r="C23" i="1"/>
  <c r="D23" i="1"/>
  <c r="F23" i="1" s="1"/>
  <c r="A24" i="1" l="1"/>
  <c r="E23" i="1"/>
  <c r="G23" i="1" s="1"/>
  <c r="B24" i="1" s="1"/>
  <c r="C24" i="1" l="1"/>
  <c r="D24" i="1" s="1"/>
  <c r="F24" i="1" s="1"/>
  <c r="A25" i="1"/>
  <c r="E24" i="1" l="1"/>
  <c r="G24" i="1" s="1"/>
  <c r="B25" i="1" l="1"/>
  <c r="C25" i="1" l="1"/>
  <c r="D25" i="1" s="1"/>
  <c r="F25" i="1" s="1"/>
  <c r="A26" i="1" l="1"/>
  <c r="E25" i="1"/>
  <c r="G25" i="1" s="1"/>
  <c r="B26" i="1" l="1"/>
  <c r="C26" i="1"/>
  <c r="D26" i="1" s="1"/>
  <c r="F26" i="1" s="1"/>
  <c r="A27" i="1" s="1"/>
  <c r="E26" i="1" l="1"/>
  <c r="G26" i="1" s="1"/>
  <c r="B27" i="1" s="1"/>
  <c r="C27" i="1" l="1"/>
  <c r="D27" i="1" s="1"/>
  <c r="F27" i="1" s="1"/>
  <c r="A28" i="1" s="1"/>
  <c r="E27" i="1" l="1"/>
  <c r="G27" i="1" s="1"/>
  <c r="B28" i="1" l="1"/>
  <c r="C28" i="1" l="1"/>
  <c r="D28" i="1" s="1"/>
  <c r="F28" i="1" s="1"/>
  <c r="A29" i="1" s="1"/>
  <c r="E28" i="1" l="1"/>
  <c r="G28" i="1" s="1"/>
  <c r="B29" i="1" l="1"/>
  <c r="C29" i="1" l="1"/>
  <c r="D29" i="1" s="1"/>
  <c r="F29" i="1" s="1"/>
  <c r="A30" i="1" s="1"/>
  <c r="E29" i="1" l="1"/>
  <c r="G29" i="1" s="1"/>
  <c r="B30" i="1" l="1"/>
  <c r="C30" i="1" l="1"/>
  <c r="D30" i="1" s="1"/>
  <c r="F30" i="1" s="1"/>
  <c r="A31" i="1" s="1"/>
  <c r="E30" i="1" l="1"/>
  <c r="G30" i="1" s="1"/>
  <c r="B31" i="1" l="1"/>
  <c r="C31" i="1" l="1"/>
  <c r="D31" i="1" s="1"/>
  <c r="F31" i="1" s="1"/>
  <c r="A32" i="1" s="1"/>
  <c r="E31" i="1" l="1"/>
  <c r="G31" i="1" s="1"/>
  <c r="B32" i="1" l="1"/>
  <c r="C32" i="1" l="1"/>
  <c r="D32" i="1" s="1"/>
  <c r="F32" i="1" s="1"/>
  <c r="A33" i="1" s="1"/>
  <c r="E32" i="1" l="1"/>
  <c r="G32" i="1" s="1"/>
  <c r="B33" i="1" l="1"/>
  <c r="C33" i="1" l="1"/>
  <c r="D33" i="1" s="1"/>
  <c r="F33" i="1" s="1"/>
  <c r="A34" i="1" s="1"/>
  <c r="E33" i="1" l="1"/>
  <c r="G33" i="1" s="1"/>
  <c r="B34" i="1" l="1"/>
  <c r="C34" i="1" l="1"/>
  <c r="D34" i="1" s="1"/>
  <c r="F34" i="1" s="1"/>
  <c r="A35" i="1" s="1"/>
  <c r="E34" i="1" l="1"/>
  <c r="G34" i="1" s="1"/>
  <c r="B35" i="1" l="1"/>
  <c r="C35" i="1" l="1"/>
  <c r="D35" i="1" s="1"/>
  <c r="F35" i="1" s="1"/>
  <c r="A36" i="1" s="1"/>
  <c r="E35" i="1" l="1"/>
  <c r="G35" i="1" s="1"/>
  <c r="B36" i="1" l="1"/>
  <c r="C36" i="1" l="1"/>
  <c r="D36" i="1" s="1"/>
  <c r="F36" i="1" s="1"/>
  <c r="A37" i="1" s="1"/>
  <c r="E36" i="1" l="1"/>
  <c r="G36" i="1" s="1"/>
  <c r="B37" i="1" l="1"/>
  <c r="C37" i="1" l="1"/>
  <c r="D37" i="1" s="1"/>
  <c r="F37" i="1" s="1"/>
  <c r="A38" i="1" s="1"/>
  <c r="E37" i="1" l="1"/>
  <c r="G37" i="1" s="1"/>
  <c r="B38" i="1" l="1"/>
  <c r="C38" i="1" l="1"/>
  <c r="D38" i="1" s="1"/>
  <c r="F38" i="1" s="1"/>
  <c r="A39" i="1" s="1"/>
  <c r="E38" i="1" l="1"/>
  <c r="G38" i="1" s="1"/>
  <c r="B39" i="1" l="1"/>
  <c r="C39" i="1" l="1"/>
  <c r="D39" i="1" s="1"/>
  <c r="F39" i="1" s="1"/>
  <c r="A40" i="1" s="1"/>
  <c r="E39" i="1" l="1"/>
  <c r="G39" i="1" s="1"/>
  <c r="B40" i="1" l="1"/>
  <c r="C40" i="1" l="1"/>
  <c r="D40" i="1" s="1"/>
  <c r="F40" i="1" s="1"/>
  <c r="A41" i="1" s="1"/>
  <c r="E40" i="1" l="1"/>
  <c r="G40" i="1" s="1"/>
  <c r="B41" i="1" l="1"/>
  <c r="C41" i="1" l="1"/>
  <c r="D41" i="1" s="1"/>
  <c r="F41" i="1" s="1"/>
  <c r="A42" i="1" s="1"/>
  <c r="E41" i="1" l="1"/>
  <c r="G41" i="1" s="1"/>
  <c r="B42" i="1" l="1"/>
  <c r="C42" i="1" l="1"/>
  <c r="D42" i="1" s="1"/>
  <c r="F42" i="1" s="1"/>
  <c r="A43" i="1" s="1"/>
  <c r="E42" i="1" l="1"/>
  <c r="G42" i="1" s="1"/>
  <c r="B43" i="1" l="1"/>
  <c r="C43" i="1" l="1"/>
  <c r="D43" i="1" s="1"/>
  <c r="F43" i="1" s="1"/>
  <c r="A44" i="1" l="1"/>
  <c r="E43" i="1"/>
  <c r="G43" i="1" s="1"/>
  <c r="B44" i="1" l="1"/>
  <c r="C44" i="1"/>
  <c r="D44" i="1" s="1"/>
  <c r="F44" i="1" s="1"/>
  <c r="A45" i="1"/>
  <c r="E44" i="1" l="1"/>
  <c r="G44" i="1" s="1"/>
  <c r="B45" i="1"/>
  <c r="C45" i="1" l="1"/>
  <c r="D45" i="1" s="1"/>
  <c r="F45" i="1" s="1"/>
  <c r="A46" i="1" s="1"/>
  <c r="E45" i="1" l="1"/>
  <c r="G45" i="1" s="1"/>
  <c r="B46" i="1" l="1"/>
  <c r="C46" i="1" l="1"/>
  <c r="D46" i="1" s="1"/>
  <c r="F46" i="1" s="1"/>
  <c r="A47" i="1" s="1"/>
  <c r="E46" i="1" l="1"/>
  <c r="G46" i="1" s="1"/>
  <c r="B47" i="1" l="1"/>
  <c r="C47" i="1" l="1"/>
  <c r="D47" i="1" s="1"/>
  <c r="F47" i="1" s="1"/>
  <c r="A48" i="1" l="1"/>
  <c r="E47" i="1"/>
  <c r="G47" i="1" s="1"/>
  <c r="B48" i="1" l="1"/>
  <c r="C48" i="1"/>
  <c r="D48" i="1" s="1"/>
  <c r="F48" i="1" s="1"/>
  <c r="A49" i="1"/>
  <c r="E48" i="1" l="1"/>
  <c r="G48" i="1" s="1"/>
  <c r="B49" i="1"/>
  <c r="C49" i="1" l="1"/>
  <c r="D49" i="1" s="1"/>
  <c r="F49" i="1" s="1"/>
  <c r="A50" i="1" s="1"/>
  <c r="E49" i="1" l="1"/>
  <c r="G49" i="1" s="1"/>
  <c r="B50" i="1" l="1"/>
  <c r="C50" i="1" l="1"/>
  <c r="D50" i="1" s="1"/>
  <c r="F50" i="1" s="1"/>
  <c r="A51" i="1" s="1"/>
  <c r="E50" i="1" l="1"/>
  <c r="G50" i="1" s="1"/>
  <c r="B51" i="1" l="1"/>
  <c r="C51" i="1" l="1"/>
  <c r="D51" i="1" s="1"/>
  <c r="F51" i="1" s="1"/>
  <c r="A52" i="1" s="1"/>
  <c r="E51" i="1" l="1"/>
  <c r="G51" i="1" s="1"/>
  <c r="B52" i="1" l="1"/>
  <c r="C52" i="1" l="1"/>
  <c r="D52" i="1" s="1"/>
  <c r="F52" i="1" s="1"/>
  <c r="A53" i="1" s="1"/>
  <c r="E52" i="1" l="1"/>
  <c r="G52" i="1" s="1"/>
  <c r="B53" i="1" l="1"/>
  <c r="C53" i="1" l="1"/>
  <c r="D53" i="1" s="1"/>
  <c r="F53" i="1" s="1"/>
  <c r="A54" i="1" s="1"/>
  <c r="E53" i="1" l="1"/>
  <c r="G53" i="1" s="1"/>
  <c r="B54" i="1" l="1"/>
  <c r="C54" i="1" l="1"/>
  <c r="D54" i="1" s="1"/>
  <c r="F54" i="1" s="1"/>
  <c r="A55" i="1" s="1"/>
  <c r="E54" i="1" l="1"/>
  <c r="G54" i="1" s="1"/>
  <c r="B55" i="1" l="1"/>
  <c r="C55" i="1" l="1"/>
  <c r="D55" i="1" s="1"/>
  <c r="F55" i="1" s="1"/>
  <c r="A56" i="1" s="1"/>
  <c r="E55" i="1" l="1"/>
  <c r="G55" i="1" s="1"/>
  <c r="B56" i="1" l="1"/>
  <c r="C56" i="1" l="1"/>
  <c r="D56" i="1" s="1"/>
  <c r="F56" i="1" s="1"/>
  <c r="A57" i="1" s="1"/>
  <c r="E56" i="1" l="1"/>
  <c r="G56" i="1" l="1"/>
  <c r="B57" i="1" l="1"/>
  <c r="C57" i="1" l="1"/>
  <c r="D57" i="1" s="1"/>
  <c r="F57" i="1" s="1"/>
  <c r="A58" i="1" s="1"/>
  <c r="E57" i="1" l="1"/>
  <c r="G57" i="1" l="1"/>
  <c r="B58" i="1" l="1"/>
  <c r="C58" i="1" l="1"/>
  <c r="D58" i="1" s="1"/>
  <c r="F58" i="1" s="1"/>
  <c r="A59" i="1" s="1"/>
  <c r="E58" i="1"/>
  <c r="G58" i="1" s="1"/>
  <c r="B59" i="1" l="1"/>
  <c r="C59" i="1"/>
  <c r="D59" i="1" s="1"/>
  <c r="F59" i="1" s="1"/>
  <c r="A60" i="1" s="1"/>
  <c r="E59" i="1" l="1"/>
  <c r="G59" i="1" s="1"/>
  <c r="B60" i="1" s="1"/>
  <c r="C60" i="1" l="1"/>
  <c r="D60" i="1" s="1"/>
  <c r="F60" i="1" s="1"/>
  <c r="A61" i="1" s="1"/>
  <c r="E60" i="1" l="1"/>
  <c r="G60" i="1" s="1"/>
  <c r="B61" i="1" l="1"/>
  <c r="C61" i="1" l="1"/>
  <c r="D61" i="1" s="1"/>
  <c r="F61" i="1" s="1"/>
  <c r="A62" i="1" s="1"/>
  <c r="E61" i="1" l="1"/>
  <c r="G61" i="1" s="1"/>
  <c r="B62" i="1" l="1"/>
  <c r="C62" i="1" l="1"/>
  <c r="D62" i="1" s="1"/>
  <c r="F62" i="1" s="1"/>
  <c r="A63" i="1" s="1"/>
  <c r="E62" i="1" l="1"/>
  <c r="G62" i="1" s="1"/>
  <c r="B63" i="1" l="1"/>
  <c r="C63" i="1" l="1"/>
  <c r="D63" i="1" s="1"/>
  <c r="F63" i="1" s="1"/>
  <c r="A64" i="1" s="1"/>
  <c r="E63" i="1" l="1"/>
  <c r="G63" i="1" s="1"/>
  <c r="B64" i="1" l="1"/>
  <c r="C64" i="1" l="1"/>
  <c r="D64" i="1" s="1"/>
  <c r="F64" i="1" s="1"/>
  <c r="E64" i="1" l="1"/>
  <c r="G64" i="1" s="1"/>
</calcChain>
</file>

<file path=xl/sharedStrings.xml><?xml version="1.0" encoding="utf-8"?>
<sst xmlns="http://schemas.openxmlformats.org/spreadsheetml/2006/main" count="13" uniqueCount="13">
  <si>
    <t>x</t>
  </si>
  <si>
    <t>y</t>
  </si>
  <si>
    <t>vx</t>
  </si>
  <si>
    <t>vy</t>
  </si>
  <si>
    <t>massa sole in kg</t>
  </si>
  <si>
    <t>periodo orbita terra in s</t>
  </si>
  <si>
    <t>x afelio in m</t>
  </si>
  <si>
    <t>vy afelio in m/s</t>
  </si>
  <si>
    <t>delta t in s</t>
  </si>
  <si>
    <t>ax</t>
  </si>
  <si>
    <t>ay</t>
  </si>
  <si>
    <t>r</t>
  </si>
  <si>
    <t>costante G in m^3 Kg-1 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</si>
</sst>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00000E+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1" fontId="0" fillId="0" borderId="0" xfId="0" applyNumberFormat="1"/>
    <xf numFmtId="17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810933088"/>
        <c:axId val="872741408"/>
      </c:scatterChart>
      <c:valAx>
        <c:axId val="81093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2741408"/>
        <c:crosses val="autoZero"/>
        <c:crossBetween val="midCat"/>
      </c:valAx>
      <c:valAx>
        <c:axId val="8727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093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Sheet1!$A$8:$A$64</c:f>
              <c:numCache>
                <c:formatCode>0.00000000E+00</c:formatCode>
                <c:ptCount val="57"/>
                <c:pt idx="0">
                  <c:v>152100000000</c:v>
                </c:pt>
                <c:pt idx="1">
                  <c:v>151067108784.70642</c:v>
                </c:pt>
                <c:pt idx="2">
                  <c:v>147981892333.4585</c:v>
                </c:pt>
                <c:pt idx="3">
                  <c:v>142884592233.82214</c:v>
                </c:pt>
                <c:pt idx="4">
                  <c:v>135841843461.76193</c:v>
                </c:pt>
                <c:pt idx="5">
                  <c:v>126946019436.20119</c:v>
                </c:pt>
                <c:pt idx="6">
                  <c:v>116314308623.37262</c:v>
                </c:pt>
                <c:pt idx="7">
                  <c:v>104087517168.35255</c:v>
                </c:pt>
                <c:pt idx="8">
                  <c:v>90428591795.886536</c:v>
                </c:pt>
                <c:pt idx="9">
                  <c:v>75520857965.877304</c:v>
                </c:pt>
                <c:pt idx="10">
                  <c:v>59565970168.245949</c:v>
                </c:pt>
                <c:pt idx="11">
                  <c:v>42781574440.088112</c:v>
                </c:pt>
                <c:pt idx="12">
                  <c:v>25398687778.687836</c:v>
                </c:pt>
                <c:pt idx="13">
                  <c:v>7658805134.7408218</c:v>
                </c:pt>
                <c:pt idx="14">
                  <c:v>-10189247954.494137</c:v>
                </c:pt>
                <c:pt idx="15">
                  <c:v>-27892690447.663879</c:v>
                </c:pt>
                <c:pt idx="16">
                  <c:v>-45198352426.471245</c:v>
                </c:pt>
                <c:pt idx="17">
                  <c:v>-61856387014.548813</c:v>
                </c:pt>
                <c:pt idx="18">
                  <c:v>-77624071199.009811</c:v>
                </c:pt>
                <c:pt idx="19">
                  <c:v>-92269629576.57399</c:v>
                </c:pt>
                <c:pt idx="20">
                  <c:v>-105576006675.32921</c:v>
                </c:pt>
                <c:pt idx="21">
                  <c:v>-117344507048.2119</c:v>
                </c:pt>
                <c:pt idx="22">
                  <c:v>-127398218463.49422</c:v>
                </c:pt>
                <c:pt idx="23">
                  <c:v>-135585132806.31622</c:v>
                </c:pt>
                <c:pt idx="24">
                  <c:v>-141780882170.98962</c:v>
                </c:pt>
                <c:pt idx="25">
                  <c:v>-145891014267.53436</c:v>
                </c:pt>
                <c:pt idx="26">
                  <c:v>-147852741629.53589</c:v>
                </c:pt>
                <c:pt idx="27">
                  <c:v>-147636112856.55682</c:v>
                </c:pt>
                <c:pt idx="28">
                  <c:v>-145244570644.80469</c:v>
                </c:pt>
                <c:pt idx="29">
                  <c:v>-140714879813.91736</c:v>
                </c:pt>
                <c:pt idx="30">
                  <c:v>-134116427918.16321</c:v>
                </c:pt>
                <c:pt idx="31">
                  <c:v>-125549920248.82236</c:v>
                </c:pt>
                <c:pt idx="32">
                  <c:v>-115145509017.8913</c:v>
                </c:pt>
                <c:pt idx="33">
                  <c:v>-103060412297.52275</c:v>
                </c:pt>
                <c:pt idx="34">
                  <c:v>-89476091100.285889</c:v>
                </c:pt>
                <c:pt idx="35">
                  <c:v>-74595062294.923935</c:v>
                </c:pt>
                <c:pt idx="36">
                  <c:v>-58637430609.228775</c:v>
                </c:pt>
                <c:pt idx="37">
                  <c:v>-41837224799.353638</c:v>
                </c:pt>
                <c:pt idx="38">
                  <c:v>-24438621433.910305</c:v>
                </c:pt>
                <c:pt idx="39">
                  <c:v>-6692135120.758235</c:v>
                </c:pt>
                <c:pt idx="40">
                  <c:v>11149152998.679955</c:v>
                </c:pt>
                <c:pt idx="41">
                  <c:v>28833265369.034786</c:v>
                </c:pt>
                <c:pt idx="42">
                  <c:v>46112843354.901474</c:v>
                </c:pt>
                <c:pt idx="43">
                  <c:v>62748464471.117569</c:v>
                </c:pt>
                <c:pt idx="44">
                  <c:v>78511728066.047867</c:v>
                </c:pt>
                <c:pt idx="45">
                  <c:v>93188085216.83522</c:v>
                </c:pt>
                <c:pt idx="46">
                  <c:v>106579396776.86824</c:v>
                </c:pt>
                <c:pt idx="47">
                  <c:v>118506210443.70096</c:v>
                </c:pt>
                <c:pt idx="48">
                  <c:v>128809753266.12483</c:v>
                </c:pt>
                <c:pt idx="49">
                  <c:v>137353640151.94989</c:v>
                </c:pt>
                <c:pt idx="50">
                  <c:v>144025301720.63309</c:v>
                </c:pt>
                <c:pt idx="51">
                  <c:v>148737136374.85059</c:v>
                </c:pt>
                <c:pt idx="52">
                  <c:v>151427391894.5882</c:v>
                </c:pt>
                <c:pt idx="53">
                  <c:v>152060781369.4671</c:v>
                </c:pt>
                <c:pt idx="54">
                  <c:v>150628837083.33087</c:v>
                </c:pt>
                <c:pt idx="55">
                  <c:v>147150004265.61676</c:v>
                </c:pt>
                <c:pt idx="56">
                  <c:v>141669474649.90463</c:v>
                </c:pt>
              </c:numCache>
            </c:numRef>
          </c:xVal>
          <c:yVal>
            <c:numRef>
              <c:f>Sheet1!$B$8:$B$64</c:f>
              <c:numCache>
                <c:formatCode>0.00000000E+00</c:formatCode>
                <c:ptCount val="57"/>
                <c:pt idx="0">
                  <c:v>0</c:v>
                </c:pt>
                <c:pt idx="1">
                  <c:v>17574000000</c:v>
                </c:pt>
                <c:pt idx="2">
                  <c:v>34909248070.564026</c:v>
                </c:pt>
                <c:pt idx="3">
                  <c:v>51769841261.98893</c:v>
                </c:pt>
                <c:pt idx="4">
                  <c:v>67925560909.10672</c:v>
                </c:pt>
                <c:pt idx="5">
                  <c:v>83154679644.50882</c:v>
                </c:pt>
                <c:pt idx="6">
                  <c:v>97246723658.423218</c:v>
                </c:pt>
                <c:pt idx="7">
                  <c:v>110005171073.0889</c:v>
                </c:pt>
                <c:pt idx="8">
                  <c:v>121250063924.49791</c:v>
                </c:pt>
                <c:pt idx="9">
                  <c:v>130820507331.32919</c:v>
                </c:pt>
                <c:pt idx="10">
                  <c:v>138577025195.09747</c:v>
                </c:pt>
                <c:pt idx="11">
                  <c:v>144403737482.57074</c:v>
                </c:pt>
                <c:pt idx="12">
                  <c:v>148210320105.79639</c:v>
                </c:pt>
                <c:pt idx="13">
                  <c:v>149933704994.13226</c:v>
                </c:pt>
                <c:pt idx="14">
                  <c:v>149539475535.64023</c:v>
                </c:pt>
                <c:pt idx="15">
                  <c:v>147022911554.61356</c:v>
                </c:pt>
                <c:pt idx="16">
                  <c:v>142409638778.46432</c:v>
                </c:pt>
                <c:pt idx="17">
                  <c:v>135755840677.26244</c:v>
                </c:pt>
                <c:pt idx="18">
                  <c:v>127147995898.36049</c:v>
                </c:pt>
                <c:pt idx="19">
                  <c:v>116702112412.01979</c:v>
                </c:pt>
                <c:pt idx="20">
                  <c:v>104562439919.94847</c:v>
                </c:pt>
                <c:pt idx="21">
                  <c:v>90899654858.864746</c:v>
                </c:pt>
                <c:pt idx="22">
                  <c:v>75908527054.497574</c:v>
                </c:pt>
                <c:pt idx="23">
                  <c:v>59805093145.781563</c:v>
                </c:pt>
                <c:pt idx="24">
                  <c:v>42823378524.99881</c:v>
                </c:pt>
                <c:pt idx="25">
                  <c:v>25211725816.910072</c:v>
                </c:pt>
                <c:pt idx="26">
                  <c:v>7228802874.0985394</c:v>
                </c:pt>
                <c:pt idx="27">
                  <c:v>-10860624059.885599</c:v>
                </c:pt>
                <c:pt idx="28">
                  <c:v>-28790056824.663605</c:v>
                </c:pt>
                <c:pt idx="29">
                  <c:v>-46295670509.862953</c:v>
                </c:pt>
                <c:pt idx="30">
                  <c:v>-63120654820.618317</c:v>
                </c:pt>
                <c:pt idx="31">
                  <c:v>-79019391906.625839</c:v>
                </c:pt>
                <c:pt idx="32">
                  <c:v>-93761377785.368118</c:v>
                </c:pt>
                <c:pt idx="33">
                  <c:v>-107134804972.9586</c:v>
                </c:pt>
                <c:pt idx="34">
                  <c:v>-118949737309.23521</c:v>
                </c:pt>
                <c:pt idx="35">
                  <c:v>-129040823336.88747</c:v>
                </c:pt>
                <c:pt idx="36">
                  <c:v>-137269510999.13858</c:v>
                </c:pt>
                <c:pt idx="37">
                  <c:v>-143525742897.12726</c:v>
                </c:pt>
                <c:pt idx="38">
                  <c:v>-147729127023.24179</c:v>
                </c:pt>
                <c:pt idx="39">
                  <c:v>-149829592033.79715</c:v>
                </c:pt>
                <c:pt idx="40">
                  <c:v>-149807548203.21204</c:v>
                </c:pt>
                <c:pt idx="41">
                  <c:v>-147673584874.35034</c:v>
                </c:pt>
                <c:pt idx="42">
                  <c:v>-143467742346.31686</c:v>
                </c:pt>
                <c:pt idx="43">
                  <c:v>-137258400759.54767</c:v>
                </c:pt>
                <c:pt idx="44">
                  <c:v>-129140830831.71103</c:v>
                </c:pt>
                <c:pt idx="45">
                  <c:v>-119235451557.54488</c:v>
                </c:pt>
                <c:pt idx="46">
                  <c:v>-107685838571.21375</c:v>
                </c:pt>
                <c:pt idx="47">
                  <c:v>-94656524174.625809</c:v>
                </c:pt>
                <c:pt idx="48">
                  <c:v>-80330626456.788666</c:v>
                </c:pt>
                <c:pt idx="49">
                  <c:v>-64907340845.945091</c:v>
                </c:pt>
                <c:pt idx="50">
                  <c:v>-48599323191.118546</c:v>
                </c:pt>
                <c:pt idx="51">
                  <c:v>-31629989361.447113</c:v>
                </c:pt>
                <c:pt idx="52">
                  <c:v>-14230752630.083584</c:v>
                </c:pt>
                <c:pt idx="53">
                  <c:v>3361783025.017457</c:v>
                </c:pt>
                <c:pt idx="54">
                  <c:v>20908657965.26326</c:v>
                </c:pt>
                <c:pt idx="55">
                  <c:v>38171406087.374603</c:v>
                </c:pt>
                <c:pt idx="56">
                  <c:v>54914904606.188217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87-AC4B-8D00-60EE48A4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250032"/>
        <c:axId val="816315968"/>
      </c:scatterChart>
      <c:valAx>
        <c:axId val="8162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6315968"/>
        <c:crosses val="autoZero"/>
        <c:crossBetween val="midCat"/>
      </c:valAx>
      <c:valAx>
        <c:axId val="81631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62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184978</xdr:colOff>
      <xdr:row>11</xdr:row>
      <xdr:rowOff>43346</xdr:rowOff>
    </xdr:from>
    <xdr:to>
      <xdr:col>13</xdr:col>
      <xdr:colOff>615674</xdr:colOff>
      <xdr:row>24</xdr:row>
      <xdr:rowOff>94698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B11548-B780-B946-8013-C2AE756BE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323022</xdr:colOff>
      <xdr:row>7</xdr:row>
      <xdr:rowOff>96630</xdr:rowOff>
    </xdr:from>
    <xdr:to>
      <xdr:col>15</xdr:col>
      <xdr:colOff>538369</xdr:colOff>
      <xdr:row>39</xdr:row>
      <xdr:rowOff>151848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B4F177E-8C14-8D4F-A340-A3068BF24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B522-2723-0442-9195-700CBF0053E3}">
  <dimension ref="A1:G64"/>
  <sheetViews>
    <sheetView tabSelected="1" zoomScale="92" zoomScaleNormal="92" workbookViewId="0">
      <selection activeCell="J47" sqref="J47"/>
    </sheetView>
  </sheetViews>
  <sheetFormatPr baseColWidth="10" defaultRowHeight="16" x14ac:dyDescent="0.2"/>
  <cols>
    <col min="1" max="1" width="22" customWidth="1"/>
    <col min="2" max="2" width="19.5" customWidth="1"/>
    <col min="3" max="3" width="17.83203125" bestFit="1" customWidth="1"/>
    <col min="4" max="4" width="16.83203125" customWidth="1"/>
    <col min="5" max="5" width="18.33203125" customWidth="1"/>
    <col min="6" max="6" width="17.33203125" bestFit="1" customWidth="1"/>
    <col min="7" max="7" width="19.1640625" customWidth="1"/>
    <col min="8" max="8" width="21.33203125" customWidth="1"/>
  </cols>
  <sheetData>
    <row r="1" spans="1:7" x14ac:dyDescent="0.2">
      <c r="A1" t="s">
        <v>12</v>
      </c>
      <c r="B1" s="1">
        <v>6.6742999999999994E-11</v>
      </c>
    </row>
    <row r="2" spans="1:7" x14ac:dyDescent="0.2">
      <c r="A2" t="s">
        <v>4</v>
      </c>
      <c r="B2" s="1">
        <v>1.9889999999999999E+30</v>
      </c>
    </row>
    <row r="3" spans="1:7" x14ac:dyDescent="0.2">
      <c r="A3" t="s">
        <v>5</v>
      </c>
      <c r="B3" s="1">
        <v>31600000</v>
      </c>
    </row>
    <row r="4" spans="1:7" x14ac:dyDescent="0.2">
      <c r="A4" t="s">
        <v>6</v>
      </c>
      <c r="B4" s="1">
        <v>152100000000</v>
      </c>
    </row>
    <row r="5" spans="1:7" x14ac:dyDescent="0.2">
      <c r="A5" t="s">
        <v>7</v>
      </c>
      <c r="B5" s="1">
        <v>29290</v>
      </c>
    </row>
    <row r="6" spans="1:7" x14ac:dyDescent="0.2">
      <c r="A6" t="s">
        <v>8</v>
      </c>
      <c r="B6" s="1">
        <v>600000</v>
      </c>
    </row>
    <row r="7" spans="1:7" x14ac:dyDescent="0.2">
      <c r="A7" t="s">
        <v>0</v>
      </c>
      <c r="B7" t="s">
        <v>1</v>
      </c>
      <c r="C7" t="s">
        <v>11</v>
      </c>
      <c r="D7" t="s">
        <v>9</v>
      </c>
      <c r="E7" t="s">
        <v>10</v>
      </c>
      <c r="F7" t="s">
        <v>2</v>
      </c>
      <c r="G7" t="s">
        <v>3</v>
      </c>
    </row>
    <row r="8" spans="1:7" x14ac:dyDescent="0.2">
      <c r="A8" s="1">
        <f>B4</f>
        <v>152100000000</v>
      </c>
      <c r="B8" s="1">
        <v>0</v>
      </c>
      <c r="C8" s="1">
        <f>SQRT(A8*A8+B8*B8)</f>
        <v>152100000000</v>
      </c>
      <c r="D8" s="1">
        <f>-$B$1*$B$2*A8/C8^3</f>
        <v>-5.7382845294087883E-3</v>
      </c>
      <c r="E8" s="2">
        <f>-$B$1*$B$2*B8/C8^3</f>
        <v>0</v>
      </c>
      <c r="F8" s="1">
        <v>0</v>
      </c>
      <c r="G8" s="1">
        <f>B5</f>
        <v>29290</v>
      </c>
    </row>
    <row r="9" spans="1:7" x14ac:dyDescent="0.2">
      <c r="A9" s="1">
        <f>A8+F8*$B$6+0.5*D8*$B$6*$B$6</f>
        <v>151067108784.70642</v>
      </c>
      <c r="B9" s="2">
        <f>B8+G8*$B$6+0.5*E8*$B$6*$B$6</f>
        <v>17574000000</v>
      </c>
      <c r="C9" s="1">
        <f t="shared" ref="C9:C64" si="0">SQRT(A9*A9+B9*B9)</f>
        <v>152085886368.75653</v>
      </c>
      <c r="D9" s="1">
        <f>-$B$1*$B$2*A9/C9^3</f>
        <v>-5.7009034332065342E-3</v>
      </c>
      <c r="E9" s="2">
        <f>-$B$1*$B$2*B9/C9^3</f>
        <v>-6.6319980398879736E-4</v>
      </c>
      <c r="F9" s="1">
        <f>F8+0.5*(D8+D9)*$B$6</f>
        <v>-3431.7563887845968</v>
      </c>
      <c r="G9" s="2">
        <f>G8+0.5*(E8+E9)*$B$6</f>
        <v>29091.040058803359</v>
      </c>
    </row>
    <row r="10" spans="1:7" x14ac:dyDescent="0.2">
      <c r="A10" s="1">
        <f t="shared" ref="A10:A64" si="1">A9+F9*$B$6+0.5*D9*$B$6*$B$6</f>
        <v>147981892333.4585</v>
      </c>
      <c r="B10" s="2">
        <f t="shared" ref="B10:B64" si="2">B9+G9*$B$6+0.5*E9*$B$6*$B$6</f>
        <v>34909248070.564026</v>
      </c>
      <c r="C10" s="1">
        <f t="shared" si="0"/>
        <v>152043730746.92517</v>
      </c>
      <c r="D10" s="1">
        <f t="shared" ref="D10:D64" si="3">-$B$1*$B$2*A10/C10^3</f>
        <v>-5.5891212455233905E-3</v>
      </c>
      <c r="E10" s="2">
        <f t="shared" ref="E10:E64" si="4">-$B$1*$B$2*B10/C10^3</f>
        <v>-1.3184857753864611E-3</v>
      </c>
      <c r="F10" s="1">
        <f t="shared" ref="F10:F64" si="5">F9+0.5*(D9+D10)*$B$6</f>
        <v>-6818.7637924035744</v>
      </c>
      <c r="G10" s="2">
        <f t="shared" ref="G10:G64" si="6">G9+0.5*(E9+E10)*$B$6</f>
        <v>28496.53438499078</v>
      </c>
    </row>
    <row r="11" spans="1:7" x14ac:dyDescent="0.2">
      <c r="A11" s="1">
        <f t="shared" si="1"/>
        <v>142884592233.82214</v>
      </c>
      <c r="B11" s="2">
        <f t="shared" si="2"/>
        <v>51769841261.98893</v>
      </c>
      <c r="C11" s="1">
        <f t="shared" si="0"/>
        <v>151974087140.26599</v>
      </c>
      <c r="D11" s="1">
        <f t="shared" si="3"/>
        <v>-5.4040240900662968E-3</v>
      </c>
      <c r="E11" s="2">
        <f t="shared" si="4"/>
        <v>-1.9579820675197563E-3</v>
      </c>
      <c r="F11" s="1">
        <f t="shared" si="5"/>
        <v>-10116.70739308048</v>
      </c>
      <c r="G11" s="2">
        <f t="shared" si="6"/>
        <v>27513.594032118915</v>
      </c>
    </row>
    <row r="12" spans="1:7" x14ac:dyDescent="0.2">
      <c r="A12" s="1">
        <f t="shared" si="1"/>
        <v>135841843461.76193</v>
      </c>
      <c r="B12" s="2">
        <f t="shared" si="2"/>
        <v>67925560909.10672</v>
      </c>
      <c r="C12" s="1">
        <f t="shared" si="0"/>
        <v>151877872844.94934</v>
      </c>
      <c r="D12" s="1">
        <f t="shared" si="3"/>
        <v>-5.1474312597236784E-3</v>
      </c>
      <c r="E12" s="2">
        <f t="shared" si="4"/>
        <v>-2.573891421432464E-3</v>
      </c>
      <c r="F12" s="1">
        <f t="shared" si="5"/>
        <v>-13282.143998017473</v>
      </c>
      <c r="G12" s="2">
        <f t="shared" si="6"/>
        <v>26154.031985433248</v>
      </c>
    </row>
    <row r="13" spans="1:7" x14ac:dyDescent="0.2">
      <c r="A13" s="1">
        <f t="shared" si="1"/>
        <v>126946019436.20119</v>
      </c>
      <c r="B13" s="2">
        <f t="shared" si="2"/>
        <v>83154679644.50882</v>
      </c>
      <c r="C13" s="1">
        <f t="shared" si="0"/>
        <v>151756359331.25589</v>
      </c>
      <c r="D13" s="1">
        <f t="shared" si="3"/>
        <v>-4.8219077424106098E-3</v>
      </c>
      <c r="E13" s="2">
        <f t="shared" si="4"/>
        <v>-3.1585408930214012E-3</v>
      </c>
      <c r="F13" s="1">
        <f t="shared" si="5"/>
        <v>-16272.945698657759</v>
      </c>
      <c r="G13" s="2">
        <f t="shared" si="6"/>
        <v>24434.30229109709</v>
      </c>
    </row>
    <row r="14" spans="1:7" x14ac:dyDescent="0.2">
      <c r="A14" s="1">
        <f t="shared" si="1"/>
        <v>116314308623.37262</v>
      </c>
      <c r="B14" s="2">
        <f t="shared" si="2"/>
        <v>97246723658.423218</v>
      </c>
      <c r="C14" s="1">
        <f t="shared" si="0"/>
        <v>151611159394.12543</v>
      </c>
      <c r="D14" s="1">
        <f t="shared" si="3"/>
        <v>-4.4307795616430603E-3</v>
      </c>
      <c r="E14" s="2">
        <f t="shared" si="4"/>
        <v>-3.7044349979131453E-3</v>
      </c>
      <c r="F14" s="1">
        <f t="shared" si="5"/>
        <v>-19048.75188987386</v>
      </c>
      <c r="G14" s="2">
        <f t="shared" si="6"/>
        <v>22375.409523816725</v>
      </c>
    </row>
    <row r="15" spans="1:7" x14ac:dyDescent="0.2">
      <c r="A15" s="1">
        <f t="shared" si="1"/>
        <v>104087517168.35255</v>
      </c>
      <c r="B15" s="2">
        <f t="shared" si="2"/>
        <v>110005171073.0889</v>
      </c>
      <c r="C15" s="1">
        <f t="shared" si="0"/>
        <v>151444210497.10565</v>
      </c>
      <c r="D15" s="1">
        <f t="shared" si="3"/>
        <v>-3.9781497706831937E-3</v>
      </c>
      <c r="E15" s="2">
        <f t="shared" si="4"/>
        <v>-4.2043182312684656E-3</v>
      </c>
      <c r="F15" s="1">
        <f t="shared" si="5"/>
        <v>-21571.430689571735</v>
      </c>
      <c r="G15" s="2">
        <f t="shared" si="6"/>
        <v>20002.78355506224</v>
      </c>
    </row>
    <row r="16" spans="1:7" x14ac:dyDescent="0.2">
      <c r="A16" s="1">
        <f t="shared" si="1"/>
        <v>90428591795.886536</v>
      </c>
      <c r="B16" s="2">
        <f t="shared" si="2"/>
        <v>121250063924.49791</v>
      </c>
      <c r="C16" s="1">
        <f t="shared" si="0"/>
        <v>151257754233.89676</v>
      </c>
      <c r="D16" s="1">
        <f t="shared" si="3"/>
        <v>-3.4689123820645039E-3</v>
      </c>
      <c r="E16" s="2">
        <f t="shared" si="4"/>
        <v>-4.6512484571603844E-3</v>
      </c>
      <c r="F16" s="1">
        <f t="shared" si="5"/>
        <v>-23805.549335396045</v>
      </c>
      <c r="G16" s="2">
        <f t="shared" si="6"/>
        <v>17346.113548533584</v>
      </c>
    </row>
    <row r="17" spans="1:7" x14ac:dyDescent="0.2">
      <c r="A17" s="1">
        <f t="shared" si="1"/>
        <v>75520857965.877304</v>
      </c>
      <c r="B17" s="2">
        <f t="shared" si="2"/>
        <v>130820507331.32919</v>
      </c>
      <c r="C17" s="1">
        <f t="shared" si="0"/>
        <v>151054311842.8884</v>
      </c>
      <c r="D17" s="1">
        <f t="shared" si="3"/>
        <v>-2.9087610211725344E-3</v>
      </c>
      <c r="E17" s="2">
        <f t="shared" si="4"/>
        <v>-5.0386820640639374E-3</v>
      </c>
      <c r="F17" s="1">
        <f t="shared" si="5"/>
        <v>-25718.851356367155</v>
      </c>
      <c r="G17" s="2">
        <f t="shared" si="6"/>
        <v>14439.134392166286</v>
      </c>
    </row>
    <row r="18" spans="1:7" x14ac:dyDescent="0.2">
      <c r="A18" s="1">
        <f t="shared" si="1"/>
        <v>59565970168.245949</v>
      </c>
      <c r="B18" s="2">
        <f t="shared" si="2"/>
        <v>138577025195.09747</v>
      </c>
      <c r="C18" s="1">
        <f t="shared" si="0"/>
        <v>150836655737.28107</v>
      </c>
      <c r="D18" s="1">
        <f t="shared" si="3"/>
        <v>-2.3041886959069063E-3</v>
      </c>
      <c r="E18" s="2">
        <f t="shared" si="4"/>
        <v>-5.360571045263861E-3</v>
      </c>
      <c r="F18" s="1">
        <f t="shared" si="5"/>
        <v>-27282.736271490987</v>
      </c>
      <c r="G18" s="2">
        <f t="shared" si="6"/>
        <v>11319.358459367948</v>
      </c>
    </row>
    <row r="19" spans="1:7" x14ac:dyDescent="0.2">
      <c r="A19" s="1">
        <f t="shared" si="1"/>
        <v>42781574440.088112</v>
      </c>
      <c r="B19" s="2">
        <f t="shared" si="2"/>
        <v>144403737482.57074</v>
      </c>
      <c r="C19" s="1">
        <f t="shared" si="0"/>
        <v>150607777058.51715</v>
      </c>
      <c r="D19" s="1">
        <f t="shared" si="3"/>
        <v>-1.6624748145623379E-3</v>
      </c>
      <c r="E19" s="2">
        <f t="shared" si="4"/>
        <v>-5.6114712895767591E-3</v>
      </c>
      <c r="F19" s="1">
        <f t="shared" si="5"/>
        <v>-28472.735324631762</v>
      </c>
      <c r="G19" s="2">
        <f t="shared" si="6"/>
        <v>8027.7457589157621</v>
      </c>
    </row>
    <row r="20" spans="1:7" x14ac:dyDescent="0.2">
      <c r="A20" s="1">
        <f t="shared" si="1"/>
        <v>25398687778.687836</v>
      </c>
      <c r="B20" s="2">
        <f t="shared" si="2"/>
        <v>148210320105.79639</v>
      </c>
      <c r="C20" s="1">
        <f t="shared" si="0"/>
        <v>150370849325.06665</v>
      </c>
      <c r="D20" s="1">
        <f t="shared" si="3"/>
        <v>-9.9165550707427269E-4</v>
      </c>
      <c r="E20" s="2">
        <f t="shared" si="4"/>
        <v>-5.7866603746938479E-3</v>
      </c>
      <c r="F20" s="1">
        <f t="shared" si="5"/>
        <v>-29268.974421122744</v>
      </c>
      <c r="G20" s="2">
        <f t="shared" si="6"/>
        <v>4608.3062596345808</v>
      </c>
    </row>
    <row r="21" spans="1:7" x14ac:dyDescent="0.2">
      <c r="A21" s="1">
        <f t="shared" si="1"/>
        <v>7658805134.7408218</v>
      </c>
      <c r="B21" s="2">
        <f t="shared" si="2"/>
        <v>149933704994.13226</v>
      </c>
      <c r="C21" s="1">
        <f t="shared" si="0"/>
        <v>150129188332.44724</v>
      </c>
      <c r="D21" s="1">
        <f t="shared" si="3"/>
        <v>-3.0047345913317066E-4</v>
      </c>
      <c r="E21" s="2">
        <f t="shared" si="4"/>
        <v>-5.8822620745218662E-3</v>
      </c>
      <c r="F21" s="1">
        <f t="shared" si="5"/>
        <v>-29656.613110984978</v>
      </c>
      <c r="G21" s="2">
        <f t="shared" si="6"/>
        <v>1107.6295248698661</v>
      </c>
    </row>
    <row r="22" spans="1:7" x14ac:dyDescent="0.2">
      <c r="A22" s="1">
        <f t="shared" si="1"/>
        <v>-10189247954.494137</v>
      </c>
      <c r="B22" s="2">
        <f t="shared" si="2"/>
        <v>149539475535.64023</v>
      </c>
      <c r="C22" s="1">
        <f t="shared" si="0"/>
        <v>149886208562.87112</v>
      </c>
      <c r="D22" s="1">
        <f t="shared" si="3"/>
        <v>4.0169610018115064E-4</v>
      </c>
      <c r="E22" s="2">
        <f t="shared" si="4"/>
        <v>-5.8953736737073562E-3</v>
      </c>
      <c r="F22" s="1">
        <f t="shared" si="5"/>
        <v>-29626.246318670583</v>
      </c>
      <c r="G22" s="2">
        <f t="shared" si="6"/>
        <v>-2425.661199598901</v>
      </c>
    </row>
    <row r="23" spans="1:7" x14ac:dyDescent="0.2">
      <c r="A23" s="1">
        <f t="shared" si="1"/>
        <v>-27892690447.663879</v>
      </c>
      <c r="B23" s="2">
        <f t="shared" si="2"/>
        <v>147022911554.61356</v>
      </c>
      <c r="C23" s="1">
        <f t="shared" si="0"/>
        <v>149645376481.8844</v>
      </c>
      <c r="D23" s="1">
        <f t="shared" si="3"/>
        <v>1.1049458732288275E-3</v>
      </c>
      <c r="E23" s="2">
        <f t="shared" si="4"/>
        <v>-5.8241910975627368E-3</v>
      </c>
      <c r="F23" s="1">
        <f t="shared" si="5"/>
        <v>-29174.253726647588</v>
      </c>
      <c r="G23" s="2">
        <f t="shared" si="6"/>
        <v>-5941.5306309799289</v>
      </c>
    </row>
    <row r="24" spans="1:7" x14ac:dyDescent="0.2">
      <c r="A24" s="1">
        <f t="shared" si="1"/>
        <v>-45198352426.471245</v>
      </c>
      <c r="B24" s="2">
        <f t="shared" si="2"/>
        <v>142409638778.46432</v>
      </c>
      <c r="C24" s="1">
        <f t="shared" si="0"/>
        <v>149410161231.02267</v>
      </c>
      <c r="D24" s="1">
        <f t="shared" si="3"/>
        <v>1.7989649742494299E-3</v>
      </c>
      <c r="E24" s="2">
        <f t="shared" si="4"/>
        <v>-5.6681259029240268E-3</v>
      </c>
      <c r="F24" s="1">
        <f t="shared" si="5"/>
        <v>-28303.080472404112</v>
      </c>
      <c r="G24" s="2">
        <f t="shared" si="6"/>
        <v>-9389.2257311259582</v>
      </c>
    </row>
    <row r="25" spans="1:7" x14ac:dyDescent="0.2">
      <c r="A25" s="1">
        <f t="shared" si="1"/>
        <v>-61856387014.548813</v>
      </c>
      <c r="B25" s="2">
        <f t="shared" si="2"/>
        <v>135755840677.26244</v>
      </c>
      <c r="C25" s="1">
        <f t="shared" si="0"/>
        <v>149183983364.44803</v>
      </c>
      <c r="D25" s="1">
        <f t="shared" si="3"/>
        <v>2.4731955656015904E-3</v>
      </c>
      <c r="E25" s="2">
        <f t="shared" si="4"/>
        <v>-5.4279074380556985E-3</v>
      </c>
      <c r="F25" s="1">
        <f t="shared" si="5"/>
        <v>-27021.432310448807</v>
      </c>
      <c r="G25" s="2">
        <f t="shared" si="6"/>
        <v>-12718.035733419876</v>
      </c>
    </row>
    <row r="26" spans="1:7" x14ac:dyDescent="0.2">
      <c r="A26" s="1">
        <f t="shared" si="1"/>
        <v>-77624071199.009811</v>
      </c>
      <c r="B26" s="2">
        <f t="shared" si="2"/>
        <v>127147995898.36049</v>
      </c>
      <c r="C26" s="1">
        <f t="shared" si="0"/>
        <v>148970162416.76868</v>
      </c>
      <c r="D26" s="1">
        <f t="shared" si="3"/>
        <v>3.1170161302689434E-3</v>
      </c>
      <c r="E26" s="2">
        <f t="shared" si="4"/>
        <v>-5.1056630762187421E-3</v>
      </c>
      <c r="F26" s="1">
        <f t="shared" si="5"/>
        <v>-25344.368801687648</v>
      </c>
      <c r="G26" s="2">
        <f t="shared" si="6"/>
        <v>-15878.106887702208</v>
      </c>
    </row>
    <row r="27" spans="1:7" x14ac:dyDescent="0.2">
      <c r="A27" s="1">
        <f t="shared" si="1"/>
        <v>-92269629576.57399</v>
      </c>
      <c r="B27" s="2">
        <f t="shared" si="2"/>
        <v>116702112412.01979</v>
      </c>
      <c r="C27" s="1">
        <f t="shared" si="0"/>
        <v>148771864220.44284</v>
      </c>
      <c r="D27" s="1">
        <f t="shared" si="3"/>
        <v>3.7199479966915816E-3</v>
      </c>
      <c r="E27" s="2">
        <f t="shared" si="4"/>
        <v>-4.7049694603627998E-3</v>
      </c>
      <c r="F27" s="1">
        <f t="shared" si="5"/>
        <v>-23293.279563599492</v>
      </c>
      <c r="G27" s="2">
        <f t="shared" si="6"/>
        <v>-18821.296648676671</v>
      </c>
    </row>
    <row r="28" spans="1:7" x14ac:dyDescent="0.2">
      <c r="A28" s="1">
        <f t="shared" si="1"/>
        <v>-105576006675.32921</v>
      </c>
      <c r="B28" s="2">
        <f t="shared" si="2"/>
        <v>104562439919.94847</v>
      </c>
      <c r="C28" s="1">
        <f t="shared" si="0"/>
        <v>148592049005.05945</v>
      </c>
      <c r="D28" s="1">
        <f t="shared" si="3"/>
        <v>4.2718797940903466E-3</v>
      </c>
      <c r="E28" s="2">
        <f t="shared" si="4"/>
        <v>-4.2308682472567182E-3</v>
      </c>
      <c r="F28" s="1">
        <f t="shared" si="5"/>
        <v>-20895.731226364915</v>
      </c>
      <c r="G28" s="2">
        <f t="shared" si="6"/>
        <v>-21502.047960962525</v>
      </c>
    </row>
    <row r="29" spans="1:7" x14ac:dyDescent="0.2">
      <c r="A29" s="1">
        <f t="shared" si="1"/>
        <v>-117344507048.2119</v>
      </c>
      <c r="B29" s="2">
        <f t="shared" si="2"/>
        <v>90899654858.864746</v>
      </c>
      <c r="C29" s="1">
        <f t="shared" si="0"/>
        <v>148433421397.77209</v>
      </c>
      <c r="D29" s="1">
        <f t="shared" si="3"/>
        <v>4.7633026600010552E-3</v>
      </c>
      <c r="E29" s="2">
        <f t="shared" si="4"/>
        <v>-3.6898409535651637E-3</v>
      </c>
      <c r="F29" s="1">
        <f t="shared" si="5"/>
        <v>-18185.176490137495</v>
      </c>
      <c r="G29" s="2">
        <f t="shared" si="6"/>
        <v>-23878.260721209088</v>
      </c>
    </row>
    <row r="30" spans="1:7" x14ac:dyDescent="0.2">
      <c r="A30" s="1">
        <f t="shared" si="1"/>
        <v>-127398218463.49422</v>
      </c>
      <c r="B30" s="2">
        <f t="shared" si="2"/>
        <v>75908527054.497574</v>
      </c>
      <c r="C30" s="1">
        <f t="shared" si="0"/>
        <v>148298383495.08597</v>
      </c>
      <c r="D30" s="1">
        <f t="shared" si="3"/>
        <v>5.1855474235008537E-3</v>
      </c>
      <c r="E30" s="2">
        <f t="shared" si="4"/>
        <v>-3.0897391787467424E-3</v>
      </c>
      <c r="F30" s="1">
        <f t="shared" si="5"/>
        <v>-15200.521465086924</v>
      </c>
      <c r="G30" s="2">
        <f t="shared" si="6"/>
        <v>-25912.13476090266</v>
      </c>
    </row>
    <row r="31" spans="1:7" x14ac:dyDescent="0.2">
      <c r="A31" s="1">
        <f t="shared" si="1"/>
        <v>-135585132806.31622</v>
      </c>
      <c r="B31" s="2">
        <f t="shared" si="2"/>
        <v>59805093145.781563</v>
      </c>
      <c r="C31" s="1">
        <f t="shared" si="0"/>
        <v>148188992183.23209</v>
      </c>
      <c r="D31" s="1">
        <f t="shared" si="3"/>
        <v>5.5310138281905478E-3</v>
      </c>
      <c r="E31" s="2">
        <f t="shared" si="4"/>
        <v>-2.4396686446298342E-3</v>
      </c>
      <c r="F31" s="1">
        <f t="shared" si="5"/>
        <v>-11985.553089579504</v>
      </c>
      <c r="G31" s="2">
        <f t="shared" si="6"/>
        <v>-27570.957107915634</v>
      </c>
    </row>
    <row r="32" spans="1:7" x14ac:dyDescent="0.2">
      <c r="A32" s="1">
        <f t="shared" si="1"/>
        <v>-141780882170.98962</v>
      </c>
      <c r="B32" s="2">
        <f t="shared" si="2"/>
        <v>42823378524.99881</v>
      </c>
      <c r="C32" s="1">
        <f t="shared" si="0"/>
        <v>148106921841.88885</v>
      </c>
      <c r="D32" s="1">
        <f t="shared" si="3"/>
        <v>5.793381300357464E-3</v>
      </c>
      <c r="E32" s="2">
        <f t="shared" si="4"/>
        <v>-1.749828020294408E-3</v>
      </c>
      <c r="F32" s="1">
        <f t="shared" si="5"/>
        <v>-8588.234551015099</v>
      </c>
      <c r="G32" s="2">
        <f t="shared" si="6"/>
        <v>-28827.806107392906</v>
      </c>
    </row>
    <row r="33" spans="1:7" x14ac:dyDescent="0.2">
      <c r="A33" s="1">
        <f t="shared" si="1"/>
        <v>-145891014267.53436</v>
      </c>
      <c r="B33" s="2">
        <f t="shared" si="2"/>
        <v>25211725816.910072</v>
      </c>
      <c r="C33" s="1">
        <f t="shared" si="0"/>
        <v>148053433471.42264</v>
      </c>
      <c r="D33" s="1">
        <f t="shared" si="3"/>
        <v>5.9677909292866456E-3</v>
      </c>
      <c r="E33" s="2">
        <f t="shared" si="4"/>
        <v>-1.0313062075633255E-3</v>
      </c>
      <c r="F33" s="1">
        <f t="shared" si="5"/>
        <v>-5059.8828821218667</v>
      </c>
      <c r="G33" s="2">
        <f t="shared" si="6"/>
        <v>-29662.146375750224</v>
      </c>
    </row>
    <row r="34" spans="1:7" x14ac:dyDescent="0.2">
      <c r="A34" s="1">
        <f t="shared" si="1"/>
        <v>-147852741629.53589</v>
      </c>
      <c r="B34" s="2">
        <f t="shared" si="2"/>
        <v>7228802874.0985394</v>
      </c>
      <c r="C34" s="1">
        <f t="shared" si="0"/>
        <v>148029351138.08636</v>
      </c>
      <c r="D34" s="1">
        <f t="shared" si="3"/>
        <v>6.050989263834964E-3</v>
      </c>
      <c r="E34" s="2">
        <f t="shared" si="4"/>
        <v>-2.9584441992390871E-4</v>
      </c>
      <c r="F34" s="1">
        <f t="shared" si="5"/>
        <v>-1454.2488241853839</v>
      </c>
      <c r="G34" s="2">
        <f t="shared" si="6"/>
        <v>-30060.291563996394</v>
      </c>
    </row>
    <row r="35" spans="1:7" x14ac:dyDescent="0.2">
      <c r="A35" s="1">
        <f t="shared" si="1"/>
        <v>-147636112856.55682</v>
      </c>
      <c r="B35" s="2">
        <f t="shared" si="2"/>
        <v>-10860624059.885599</v>
      </c>
      <c r="C35" s="1">
        <f t="shared" si="0"/>
        <v>148035046439.56494</v>
      </c>
      <c r="D35" s="1">
        <f t="shared" si="3"/>
        <v>6.0414262188140406E-3</v>
      </c>
      <c r="E35" s="2">
        <f t="shared" si="4"/>
        <v>4.4442824779480374E-4</v>
      </c>
      <c r="F35" s="1">
        <f t="shared" si="5"/>
        <v>2173.4758206093175</v>
      </c>
      <c r="G35" s="2">
        <f t="shared" si="6"/>
        <v>-30015.716415635125</v>
      </c>
    </row>
    <row r="36" spans="1:7" x14ac:dyDescent="0.2">
      <c r="A36" s="1">
        <f t="shared" si="1"/>
        <v>-145244570644.80469</v>
      </c>
      <c r="B36" s="2">
        <f t="shared" si="2"/>
        <v>-28790056824.663605</v>
      </c>
      <c r="C36" s="1">
        <f t="shared" si="0"/>
        <v>148070431463.41208</v>
      </c>
      <c r="D36" s="1">
        <f t="shared" si="3"/>
        <v>5.9393017198200483E-3</v>
      </c>
      <c r="E36" s="2">
        <f t="shared" si="4"/>
        <v>1.1772752210518361E-3</v>
      </c>
      <c r="F36" s="1">
        <f t="shared" si="5"/>
        <v>5767.6942021995437</v>
      </c>
      <c r="G36" s="2">
        <f t="shared" si="6"/>
        <v>-29529.205374981131</v>
      </c>
    </row>
    <row r="37" spans="1:7" x14ac:dyDescent="0.2">
      <c r="A37" s="1">
        <f t="shared" si="1"/>
        <v>-140714879813.91736</v>
      </c>
      <c r="B37" s="2">
        <f t="shared" si="2"/>
        <v>-46295670509.862953</v>
      </c>
      <c r="C37" s="1">
        <f t="shared" si="0"/>
        <v>148134960454.99524</v>
      </c>
      <c r="D37" s="1">
        <f t="shared" si="3"/>
        <v>5.7465585135189588E-3</v>
      </c>
      <c r="E37" s="2">
        <f t="shared" si="4"/>
        <v>1.8906371512333047E-3</v>
      </c>
      <c r="F37" s="1">
        <f t="shared" si="5"/>
        <v>9273.4522722012462</v>
      </c>
      <c r="G37" s="2">
        <f t="shared" si="6"/>
        <v>-28608.83166329559</v>
      </c>
    </row>
    <row r="38" spans="1:7" x14ac:dyDescent="0.2">
      <c r="A38" s="1">
        <f t="shared" si="1"/>
        <v>-134116427918.16321</v>
      </c>
      <c r="B38" s="2">
        <f t="shared" si="2"/>
        <v>-63120654820.618317</v>
      </c>
      <c r="C38" s="1">
        <f t="shared" si="0"/>
        <v>148227640143.50195</v>
      </c>
      <c r="D38" s="1">
        <f t="shared" si="3"/>
        <v>5.4668215932963541E-3</v>
      </c>
      <c r="E38" s="2">
        <f t="shared" si="4"/>
        <v>2.5729089576328446E-3</v>
      </c>
      <c r="F38" s="1">
        <f t="shared" si="5"/>
        <v>12637.46630424584</v>
      </c>
      <c r="G38" s="2">
        <f t="shared" si="6"/>
        <v>-27269.767830635745</v>
      </c>
    </row>
    <row r="39" spans="1:7" x14ac:dyDescent="0.2">
      <c r="A39" s="1">
        <f t="shared" si="1"/>
        <v>-125549920248.82236</v>
      </c>
      <c r="B39" s="2">
        <f t="shared" si="2"/>
        <v>-79019391906.625839</v>
      </c>
      <c r="C39" s="1">
        <f t="shared" si="0"/>
        <v>148347048409.39227</v>
      </c>
      <c r="D39" s="1">
        <f t="shared" si="3"/>
        <v>5.1052876710839506E-3</v>
      </c>
      <c r="E39" s="2">
        <f t="shared" si="4"/>
        <v>3.2131977979590297E-3</v>
      </c>
      <c r="F39" s="1">
        <f t="shared" si="5"/>
        <v>15809.099083559931</v>
      </c>
      <c r="G39" s="2">
        <f t="shared" si="6"/>
        <v>-25533.935803958182</v>
      </c>
    </row>
    <row r="40" spans="1:7" x14ac:dyDescent="0.2">
      <c r="A40" s="1">
        <f t="shared" si="1"/>
        <v>-115145509017.8913</v>
      </c>
      <c r="B40" s="2">
        <f t="shared" si="2"/>
        <v>-93761377785.368118</v>
      </c>
      <c r="C40" s="1">
        <f t="shared" si="0"/>
        <v>148491360729.16769</v>
      </c>
      <c r="D40" s="1">
        <f t="shared" si="3"/>
        <v>4.6685708039929819E-3</v>
      </c>
      <c r="E40" s="2">
        <f t="shared" si="4"/>
        <v>3.8015519198661158E-3</v>
      </c>
      <c r="F40" s="1">
        <f t="shared" si="5"/>
        <v>18741.25662608301</v>
      </c>
      <c r="G40" s="2">
        <f t="shared" si="6"/>
        <v>-23429.510888610639</v>
      </c>
    </row>
    <row r="41" spans="1:7" x14ac:dyDescent="0.2">
      <c r="A41" s="1">
        <f t="shared" si="1"/>
        <v>-103060412297.52275</v>
      </c>
      <c r="B41" s="2">
        <f t="shared" si="2"/>
        <v>-107134804972.9586</v>
      </c>
      <c r="C41" s="1">
        <f t="shared" si="0"/>
        <v>148658383616.69769</v>
      </c>
      <c r="D41" s="1">
        <f t="shared" si="3"/>
        <v>4.164512435745343E-3</v>
      </c>
      <c r="E41" s="2">
        <f t="shared" si="4"/>
        <v>4.3291523647607461E-3</v>
      </c>
      <c r="F41" s="1">
        <f t="shared" si="5"/>
        <v>21391.181598004507</v>
      </c>
      <c r="G41" s="2">
        <f t="shared" si="6"/>
        <v>-20990.299603222578</v>
      </c>
    </row>
    <row r="42" spans="1:7" x14ac:dyDescent="0.2">
      <c r="A42" s="1">
        <f t="shared" si="1"/>
        <v>-89476091100.285889</v>
      </c>
      <c r="B42" s="2">
        <f t="shared" si="2"/>
        <v>-118949737309.23521</v>
      </c>
      <c r="C42" s="1">
        <f t="shared" si="0"/>
        <v>148845594105.17572</v>
      </c>
      <c r="D42" s="1">
        <f t="shared" si="3"/>
        <v>3.6019655781252338E-3</v>
      </c>
      <c r="E42" s="2">
        <f t="shared" si="4"/>
        <v>4.7884619684010216E-3</v>
      </c>
      <c r="F42" s="1">
        <f t="shared" si="5"/>
        <v>23721.125002165682</v>
      </c>
      <c r="G42" s="2">
        <f t="shared" si="6"/>
        <v>-18255.015303274049</v>
      </c>
    </row>
    <row r="43" spans="1:7" x14ac:dyDescent="0.2">
      <c r="A43" s="1">
        <f t="shared" si="1"/>
        <v>-74595062294.923935</v>
      </c>
      <c r="B43" s="2">
        <f t="shared" si="2"/>
        <v>-129040823336.88747</v>
      </c>
      <c r="C43" s="1">
        <f t="shared" si="0"/>
        <v>149050184187.22394</v>
      </c>
      <c r="D43" s="1">
        <f t="shared" si="3"/>
        <v>2.9905635564811445E-3</v>
      </c>
      <c r="E43" s="2">
        <f t="shared" si="4"/>
        <v>5.1733287927809317E-3</v>
      </c>
      <c r="F43" s="1">
        <f t="shared" si="5"/>
        <v>25698.883742547594</v>
      </c>
      <c r="G43" s="2">
        <f t="shared" si="6"/>
        <v>-15266.478074919463</v>
      </c>
    </row>
    <row r="44" spans="1:7" x14ac:dyDescent="0.2">
      <c r="A44" s="1">
        <f t="shared" si="1"/>
        <v>-58637430609.228775</v>
      </c>
      <c r="B44" s="2">
        <f t="shared" si="2"/>
        <v>-137269510999.13858</v>
      </c>
      <c r="C44" s="1">
        <f t="shared" si="0"/>
        <v>149269109056.07614</v>
      </c>
      <c r="D44" s="1">
        <f t="shared" si="3"/>
        <v>2.3404836782776996E-3</v>
      </c>
      <c r="E44" s="2">
        <f t="shared" si="4"/>
        <v>5.4790437896178922E-3</v>
      </c>
      <c r="F44" s="1">
        <f t="shared" si="5"/>
        <v>27298.197912975247</v>
      </c>
      <c r="G44" s="2">
        <f t="shared" si="6"/>
        <v>-12070.766300199815</v>
      </c>
    </row>
    <row r="45" spans="1:7" x14ac:dyDescent="0.2">
      <c r="A45" s="1">
        <f t="shared" si="1"/>
        <v>-41837224799.353638</v>
      </c>
      <c r="B45" s="2">
        <f t="shared" si="2"/>
        <v>-143525742897.12726</v>
      </c>
      <c r="C45" s="1">
        <f t="shared" si="0"/>
        <v>149499137967.6951</v>
      </c>
      <c r="D45" s="1">
        <f t="shared" si="3"/>
        <v>1.6622154321338962E-3</v>
      </c>
      <c r="E45" s="2">
        <f t="shared" si="4"/>
        <v>5.7023549218726544E-3</v>
      </c>
      <c r="F45" s="1">
        <f t="shared" si="5"/>
        <v>28499.007646098726</v>
      </c>
      <c r="G45" s="2">
        <f t="shared" si="6"/>
        <v>-8716.3466867526513</v>
      </c>
    </row>
    <row r="46" spans="1:7" x14ac:dyDescent="0.2">
      <c r="A46" s="1">
        <f t="shared" si="1"/>
        <v>-24438621433.910305</v>
      </c>
      <c r="B46" s="2">
        <f t="shared" si="2"/>
        <v>-147729127023.24179</v>
      </c>
      <c r="C46" s="1">
        <f t="shared" si="0"/>
        <v>149736906568.28427</v>
      </c>
      <c r="D46" s="1">
        <f t="shared" si="3"/>
        <v>9.6634152141314954E-4</v>
      </c>
      <c r="E46" s="2">
        <f t="shared" si="4"/>
        <v>5.8414419876642795E-3</v>
      </c>
      <c r="F46" s="1">
        <f t="shared" si="5"/>
        <v>29287.574732162841</v>
      </c>
      <c r="G46" s="2">
        <f t="shared" si="6"/>
        <v>-5253.2076138915709</v>
      </c>
    </row>
    <row r="47" spans="1:7" x14ac:dyDescent="0.2">
      <c r="A47" s="1">
        <f t="shared" si="1"/>
        <v>-6692135120.758235</v>
      </c>
      <c r="B47" s="2">
        <f t="shared" si="2"/>
        <v>-149829592033.79715</v>
      </c>
      <c r="C47" s="1">
        <f t="shared" si="0"/>
        <v>149978969597.36914</v>
      </c>
      <c r="D47" s="1">
        <f t="shared" si="3"/>
        <v>2.6333835079477344E-4</v>
      </c>
      <c r="E47" s="2">
        <f t="shared" si="4"/>
        <v>5.8958578920569413E-3</v>
      </c>
      <c r="F47" s="1">
        <f t="shared" si="5"/>
        <v>29656.478693825218</v>
      </c>
      <c r="G47" s="2">
        <f t="shared" si="6"/>
        <v>-1732.0176499752047</v>
      </c>
    </row>
    <row r="48" spans="1:7" x14ac:dyDescent="0.2">
      <c r="A48" s="1">
        <f t="shared" si="1"/>
        <v>11149152998.679955</v>
      </c>
      <c r="B48" s="2">
        <f t="shared" si="2"/>
        <v>-149807548203.21204</v>
      </c>
      <c r="C48" s="1">
        <f t="shared" si="0"/>
        <v>150221852975.0105</v>
      </c>
      <c r="D48" s="1">
        <f t="shared" si="3"/>
        <v>-4.36599303009321E-4</v>
      </c>
      <c r="E48" s="2">
        <f t="shared" si="4"/>
        <v>5.8664430507682159E-3</v>
      </c>
      <c r="F48" s="1">
        <f t="shared" si="5"/>
        <v>29604.500408160853</v>
      </c>
      <c r="G48" s="2">
        <f t="shared" si="6"/>
        <v>1796.6726328723425</v>
      </c>
    </row>
    <row r="49" spans="1:7" x14ac:dyDescent="0.2">
      <c r="A49" s="1">
        <f t="shared" si="1"/>
        <v>28833265369.034786</v>
      </c>
      <c r="B49" s="2">
        <f t="shared" si="2"/>
        <v>-147673584874.35034</v>
      </c>
      <c r="C49" s="1">
        <f t="shared" si="0"/>
        <v>150462104403.34515</v>
      </c>
      <c r="D49" s="1">
        <f t="shared" si="3"/>
        <v>-1.1237066235781905E-3</v>
      </c>
      <c r="E49" s="2">
        <f t="shared" si="4"/>
        <v>5.7552199976994341E-3</v>
      </c>
      <c r="F49" s="1">
        <f t="shared" si="5"/>
        <v>29136.4086301846</v>
      </c>
      <c r="G49" s="2">
        <f t="shared" si="6"/>
        <v>5283.1715474126377</v>
      </c>
    </row>
    <row r="50" spans="1:7" x14ac:dyDescent="0.2">
      <c r="A50" s="1">
        <f t="shared" si="1"/>
        <v>46112843354.901474</v>
      </c>
      <c r="B50" s="2">
        <f t="shared" si="2"/>
        <v>-143467742346.31686</v>
      </c>
      <c r="C50" s="1">
        <f t="shared" si="0"/>
        <v>150696341747.97623</v>
      </c>
      <c r="D50" s="1">
        <f t="shared" si="3"/>
        <v>-1.7887690823627604E-3</v>
      </c>
      <c r="E50" s="2">
        <f t="shared" si="4"/>
        <v>5.5652751631547377E-3</v>
      </c>
      <c r="F50" s="1">
        <f t="shared" si="5"/>
        <v>28262.665918402316</v>
      </c>
      <c r="G50" s="2">
        <f t="shared" si="6"/>
        <v>8679.3200956688888</v>
      </c>
    </row>
    <row r="51" spans="1:7" x14ac:dyDescent="0.2">
      <c r="A51" s="1">
        <f t="shared" si="1"/>
        <v>62748464471.117569</v>
      </c>
      <c r="B51" s="2">
        <f t="shared" si="2"/>
        <v>-137258400759.54767</v>
      </c>
      <c r="C51" s="1">
        <f t="shared" si="0"/>
        <v>150921298604.77512</v>
      </c>
      <c r="D51" s="1">
        <f t="shared" si="3"/>
        <v>-2.4232153369049747E-3</v>
      </c>
      <c r="E51" s="2">
        <f t="shared" si="4"/>
        <v>5.3006342807429266E-3</v>
      </c>
      <c r="F51" s="1">
        <f t="shared" si="5"/>
        <v>26999.070592621996</v>
      </c>
      <c r="G51" s="2">
        <f t="shared" si="6"/>
        <v>11939.092928838189</v>
      </c>
    </row>
    <row r="52" spans="1:7" x14ac:dyDescent="0.2">
      <c r="A52" s="1">
        <f t="shared" si="1"/>
        <v>78511728066.047867</v>
      </c>
      <c r="B52" s="2">
        <f t="shared" si="2"/>
        <v>-129140830831.71103</v>
      </c>
      <c r="C52" s="1">
        <f t="shared" si="0"/>
        <v>151133866594.55798</v>
      </c>
      <c r="D52" s="1">
        <f t="shared" si="3"/>
        <v>-3.0191845670637547E-3</v>
      </c>
      <c r="E52" s="2">
        <f t="shared" si="4"/>
        <v>4.9661370731375366E-3</v>
      </c>
      <c r="F52" s="1">
        <f t="shared" si="5"/>
        <v>25366.350621431378</v>
      </c>
      <c r="G52" s="2">
        <f t="shared" si="6"/>
        <v>15019.124335002329</v>
      </c>
    </row>
    <row r="53" spans="1:7" x14ac:dyDescent="0.2">
      <c r="A53" s="1">
        <f t="shared" si="1"/>
        <v>93188085216.83522</v>
      </c>
      <c r="B53" s="2">
        <f t="shared" si="2"/>
        <v>-119235451557.54488</v>
      </c>
      <c r="C53" s="1">
        <f t="shared" si="0"/>
        <v>151331134055.46054</v>
      </c>
      <c r="D53" s="1">
        <f t="shared" si="3"/>
        <v>-3.5695710854286846E-3</v>
      </c>
      <c r="E53" s="2">
        <f t="shared" si="4"/>
        <v>4.5673158671249645E-3</v>
      </c>
      <c r="F53" s="1">
        <f t="shared" si="5"/>
        <v>23389.723925683647</v>
      </c>
      <c r="G53" s="2">
        <f t="shared" si="6"/>
        <v>17879.16021708108</v>
      </c>
    </row>
    <row r="54" spans="1:7" x14ac:dyDescent="0.2">
      <c r="A54" s="1">
        <f t="shared" si="1"/>
        <v>106579396776.86824</v>
      </c>
      <c r="B54" s="2">
        <f t="shared" si="2"/>
        <v>-107685838571.21375</v>
      </c>
      <c r="C54" s="1">
        <f t="shared" si="0"/>
        <v>151510420915.87833</v>
      </c>
      <c r="D54" s="1">
        <f t="shared" si="3"/>
        <v>-4.0680497033341858E-3</v>
      </c>
      <c r="E54" s="2">
        <f t="shared" si="4"/>
        <v>4.1102816951577746E-3</v>
      </c>
      <c r="F54" s="1">
        <f t="shared" si="5"/>
        <v>21098.437689054786</v>
      </c>
      <c r="G54" s="2">
        <f t="shared" si="6"/>
        <v>20482.439485765903</v>
      </c>
    </row>
    <row r="55" spans="1:7" x14ac:dyDescent="0.2">
      <c r="A55" s="1">
        <f t="shared" si="1"/>
        <v>118506210443.70096</v>
      </c>
      <c r="B55" s="2">
        <f t="shared" si="2"/>
        <v>-94656524174.625809</v>
      </c>
      <c r="C55" s="1">
        <f t="shared" si="0"/>
        <v>151669309626.39825</v>
      </c>
      <c r="D55" s="1">
        <f t="shared" si="3"/>
        <v>-4.5090856789134709E-3</v>
      </c>
      <c r="E55" s="2">
        <f t="shared" si="4"/>
        <v>3.6016203368033585E-3</v>
      </c>
      <c r="F55" s="1">
        <f t="shared" si="5"/>
        <v>18525.297074380491</v>
      </c>
      <c r="G55" s="2">
        <f t="shared" si="6"/>
        <v>22796.010095354242</v>
      </c>
    </row>
    <row r="56" spans="1:7" x14ac:dyDescent="0.2">
      <c r="A56" s="1">
        <f t="shared" si="1"/>
        <v>128809753266.12483</v>
      </c>
      <c r="B56" s="2">
        <f t="shared" si="2"/>
        <v>-80330626456.788666</v>
      </c>
      <c r="C56" s="1">
        <f t="shared" si="0"/>
        <v>151805672105.55762</v>
      </c>
      <c r="D56" s="1">
        <f t="shared" si="3"/>
        <v>-4.8879331572189337E-3</v>
      </c>
      <c r="E56" s="2">
        <f t="shared" si="4"/>
        <v>3.0482997027956225E-3</v>
      </c>
      <c r="F56" s="1">
        <f t="shared" si="5"/>
        <v>15706.191423540769</v>
      </c>
      <c r="G56" s="2">
        <f t="shared" si="6"/>
        <v>24790.986107233937</v>
      </c>
    </row>
    <row r="57" spans="1:7" x14ac:dyDescent="0.2">
      <c r="A57" s="1">
        <f t="shared" si="1"/>
        <v>137353640151.94989</v>
      </c>
      <c r="B57" s="2">
        <f t="shared" si="2"/>
        <v>-64907340845.945091</v>
      </c>
      <c r="C57" s="1">
        <f t="shared" si="0"/>
        <v>151917692711.16196</v>
      </c>
      <c r="D57" s="1">
        <f t="shared" si="3"/>
        <v>-5.2006258809496513E-3</v>
      </c>
      <c r="E57" s="2">
        <f t="shared" si="4"/>
        <v>2.4575890110637919E-3</v>
      </c>
      <c r="F57" s="1">
        <f t="shared" si="5"/>
        <v>12679.623712090193</v>
      </c>
      <c r="G57" s="2">
        <f t="shared" si="6"/>
        <v>26442.75272139176</v>
      </c>
    </row>
    <row r="58" spans="1:7" x14ac:dyDescent="0.2">
      <c r="A58" s="1">
        <f t="shared" si="1"/>
        <v>144025301720.63309</v>
      </c>
      <c r="B58" s="2">
        <f t="shared" si="2"/>
        <v>-48599323191.118546</v>
      </c>
      <c r="C58" s="1">
        <f t="shared" si="0"/>
        <v>152003887286.98416</v>
      </c>
      <c r="D58" s="1">
        <f t="shared" si="3"/>
        <v>-5.443963651293569E-3</v>
      </c>
      <c r="E58" s="2">
        <f t="shared" si="4"/>
        <v>1.8369893745691433E-3</v>
      </c>
      <c r="F58" s="1">
        <f t="shared" si="5"/>
        <v>9486.2468524172273</v>
      </c>
      <c r="G58" s="2">
        <f t="shared" si="6"/>
        <v>27731.12623708164</v>
      </c>
    </row>
    <row r="59" spans="1:7" x14ac:dyDescent="0.2">
      <c r="A59" s="1">
        <f t="shared" si="1"/>
        <v>148737136374.85059</v>
      </c>
      <c r="B59" s="2">
        <f t="shared" si="2"/>
        <v>-31629989361.447113</v>
      </c>
      <c r="C59" s="1">
        <f t="shared" si="0"/>
        <v>152063118355.49133</v>
      </c>
      <c r="D59" s="1">
        <f t="shared" si="3"/>
        <v>-5.6154975957774479E-3</v>
      </c>
      <c r="E59" s="2">
        <f t="shared" si="4"/>
        <v>1.1941747269225045E-3</v>
      </c>
      <c r="F59" s="1">
        <f t="shared" si="5"/>
        <v>6168.4084782959226</v>
      </c>
      <c r="G59" s="2">
        <f t="shared" si="6"/>
        <v>28640.475467529133</v>
      </c>
    </row>
    <row r="60" spans="1:7" x14ac:dyDescent="0.2">
      <c r="A60" s="1">
        <f t="shared" si="1"/>
        <v>151427391894.5882</v>
      </c>
      <c r="B60" s="2">
        <f t="shared" si="2"/>
        <v>-14230752630.083584</v>
      </c>
      <c r="C60" s="1">
        <f t="shared" si="0"/>
        <v>152094606532.95969</v>
      </c>
      <c r="D60" s="1">
        <f t="shared" si="3"/>
        <v>-5.7135167912741565E-3</v>
      </c>
      <c r="E60" s="2">
        <f t="shared" si="4"/>
        <v>5.369414548264252E-4</v>
      </c>
      <c r="F60" s="1">
        <f t="shared" si="5"/>
        <v>2769.7041621804415</v>
      </c>
      <c r="G60" s="2">
        <f t="shared" si="6"/>
        <v>29159.810322053811</v>
      </c>
    </row>
    <row r="61" spans="1:7" x14ac:dyDescent="0.2">
      <c r="A61" s="1">
        <f t="shared" si="1"/>
        <v>152060781369.4671</v>
      </c>
      <c r="B61" s="2">
        <f t="shared" si="2"/>
        <v>3361783025.017457</v>
      </c>
      <c r="C61" s="1">
        <f t="shared" si="0"/>
        <v>152097938236.51971</v>
      </c>
      <c r="D61" s="1">
        <f t="shared" si="3"/>
        <v>-5.7370382250421167E-3</v>
      </c>
      <c r="E61" s="2">
        <f t="shared" si="4"/>
        <v>-1.2683531904233341E-4</v>
      </c>
      <c r="F61" s="1">
        <f t="shared" si="5"/>
        <v>-665.46234271444018</v>
      </c>
      <c r="G61" s="2">
        <f t="shared" si="6"/>
        <v>29282.842162789038</v>
      </c>
    </row>
    <row r="62" spans="1:7" x14ac:dyDescent="0.2">
      <c r="A62" s="1">
        <f t="shared" si="1"/>
        <v>150628837083.33087</v>
      </c>
      <c r="B62" s="2">
        <f t="shared" si="2"/>
        <v>20908657965.26326</v>
      </c>
      <c r="C62" s="1">
        <f t="shared" si="0"/>
        <v>152073069736.17978</v>
      </c>
      <c r="D62" s="1">
        <f t="shared" si="3"/>
        <v>-5.6858014766051476E-3</v>
      </c>
      <c r="E62" s="2">
        <f t="shared" si="4"/>
        <v>-7.8924116148462113E-4</v>
      </c>
      <c r="F62" s="1">
        <f t="shared" si="5"/>
        <v>-4092.3142532086199</v>
      </c>
      <c r="G62" s="2">
        <f t="shared" si="6"/>
        <v>29008.01921863095</v>
      </c>
    </row>
    <row r="63" spans="1:7" x14ac:dyDescent="0.2">
      <c r="A63" s="1">
        <f t="shared" si="1"/>
        <v>147150004265.61676</v>
      </c>
      <c r="B63" s="2">
        <f t="shared" si="2"/>
        <v>38171406087.374603</v>
      </c>
      <c r="C63" s="1">
        <f t="shared" si="0"/>
        <v>152020327581.7359</v>
      </c>
      <c r="D63" s="1">
        <f t="shared" si="3"/>
        <v>-5.5602688833278503E-3</v>
      </c>
      <c r="E63" s="2">
        <f t="shared" si="4"/>
        <v>-1.4423600091603482E-3</v>
      </c>
      <c r="F63" s="1">
        <f t="shared" si="5"/>
        <v>-7466.1353611885188</v>
      </c>
      <c r="G63" s="2">
        <f t="shared" si="6"/>
        <v>28338.538867437459</v>
      </c>
    </row>
    <row r="64" spans="1:7" x14ac:dyDescent="0.2">
      <c r="A64" s="1">
        <f t="shared" si="1"/>
        <v>141669474649.90463</v>
      </c>
      <c r="B64" s="2">
        <f t="shared" si="2"/>
        <v>54914904606.188217</v>
      </c>
      <c r="C64" s="1">
        <f t="shared" si="0"/>
        <v>151940405407.80035</v>
      </c>
      <c r="D64" s="1">
        <f t="shared" si="3"/>
        <v>-5.3616313225289085E-3</v>
      </c>
      <c r="E64" s="2">
        <f t="shared" si="4"/>
        <v>-2.0783127299500012E-3</v>
      </c>
      <c r="F64" s="1">
        <f t="shared" si="5"/>
        <v>-10742.705422945546</v>
      </c>
      <c r="G64" s="2">
        <f t="shared" si="6"/>
        <v>27282.337045704353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Peressi</dc:creator>
  <cp:lastModifiedBy>Maria Peressi</cp:lastModifiedBy>
  <dcterms:created xsi:type="dcterms:W3CDTF">2024-09-06T12:52:39Z</dcterms:created>
  <dcterms:modified xsi:type="dcterms:W3CDTF">2024-09-06T14:04:15Z</dcterms:modified>
</cp:coreProperties>
</file>