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3a939adf0ad9548/2020/Impianti 2020_21/"/>
    </mc:Choice>
  </mc:AlternateContent>
  <bookViews>
    <workbookView xWindow="0" yWindow="0" windowWidth="23040" windowHeight="9192"/>
  </bookViews>
  <sheets>
    <sheet name="Dialtazione" sheetId="1" r:id="rId1"/>
    <sheet name="Dilatazione acqua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D8" i="1" l="1"/>
  <c r="D18" i="1"/>
  <c r="D6" i="1"/>
  <c r="D5" i="1"/>
  <c r="D14" i="1"/>
  <c r="D13" i="1" s="1"/>
  <c r="D15" i="1" s="1"/>
  <c r="D16" i="1" l="1"/>
  <c r="D17" i="1" s="1"/>
  <c r="D25" i="1" s="1"/>
  <c r="D26" i="1" s="1"/>
  <c r="D27" i="1"/>
</calcChain>
</file>

<file path=xl/sharedStrings.xml><?xml version="1.0" encoding="utf-8"?>
<sst xmlns="http://schemas.openxmlformats.org/spreadsheetml/2006/main" count="35" uniqueCount="27">
  <si>
    <t>°C</t>
  </si>
  <si>
    <t>m</t>
  </si>
  <si>
    <t>Raggio interno tubo</t>
  </si>
  <si>
    <t>Raggio esterno tubo</t>
  </si>
  <si>
    <t>Tipo di tubazione</t>
  </si>
  <si>
    <t>Diametro intermo</t>
  </si>
  <si>
    <t>Diametro esterno</t>
  </si>
  <si>
    <t>Sezione metallica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</si>
  <si>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</si>
  <si>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Temperatura di esercizio (max)</t>
  </si>
  <si>
    <t>Temperatura di montaggio</t>
  </si>
  <si>
    <t>Escursione termica</t>
  </si>
  <si>
    <t>Lungezza del tratto rettilineo fra due appoggi rigidi</t>
  </si>
  <si>
    <t>1/°C</t>
  </si>
  <si>
    <t>Coefficiente di dilatazione termica dell'acciaio</t>
  </si>
  <si>
    <t>Forza sugli appoggi</t>
  </si>
  <si>
    <t>Modulo di elesticità dell'acciaio</t>
  </si>
  <si>
    <r>
      <t>N/m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</si>
  <si>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N </t>
  </si>
  <si>
    <t>T</t>
  </si>
  <si>
    <t>Sforzo di compressione</t>
  </si>
  <si>
    <r>
      <t>N/mm</t>
    </r>
    <r>
      <rPr>
        <vertAlign val="superscript"/>
        <sz val="11"/>
        <color theme="1"/>
        <rFont val="Calibri"/>
        <family val="2"/>
        <scheme val="minor"/>
      </rPr>
      <t>2</t>
    </r>
  </si>
  <si>
    <t>tubo in acciaio al carbonio, nero SS. con estremità lisce</t>
  </si>
  <si>
    <t>Tipo compensatore</t>
  </si>
  <si>
    <t>A soffietto assiale flangiato</t>
  </si>
  <si>
    <t>Massima corsa assiale del soffietto</t>
  </si>
  <si>
    <t>Massima distanza tra gli appoggi a freddo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</si>
</sst>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3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110783</xdr:colOff>
          <xdr:row>5</xdr:row>
          <xdr:rowOff>128954</xdr:rowOff>
        </xdr:from>
        <xdr:to>
          <xdr:col>6</xdr:col>
          <xdr:colOff>468923</xdr:colOff>
          <xdr:row>6</xdr:row>
          <xdr:rowOff>130126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708660</xdr:colOff>
          <xdr:row>24</xdr:row>
          <xdr:rowOff>45720</xdr:rowOff>
        </xdr:from>
        <xdr:to>
          <xdr:col>2</xdr:col>
          <xdr:colOff>1758</xdr:colOff>
          <xdr:row>24</xdr:row>
          <xdr:rowOff>228600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26</xdr:row>
          <xdr:rowOff>15240</xdr:rowOff>
        </xdr:from>
        <xdr:to>
          <xdr:col>2</xdr:col>
          <xdr:colOff>1758</xdr:colOff>
          <xdr:row>26</xdr:row>
          <xdr:rowOff>243840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2"/>
  <sheetViews>
    <sheetView tabSelected="1" topLeftCell="A4" zoomScale="130" zoomScaleNormal="130" workbookViewId="0">
      <selection activeCell="G14" sqref="G14:H14"/>
    </sheetView>
  </sheetViews>
  <sheetFormatPr defaultRowHeight="14.4" x14ac:dyDescent="0.3"/>
  <cols>
    <col min="1" max="1" width="44" bestFit="1" customWidth="1"/>
    <col min="2" max="2" width="25.6640625" customWidth="1"/>
    <col min="3" max="3" width="8.77734375" style="7"/>
    <col min="4" max="4" width="13.21875" customWidth="1"/>
    <col min="5" max="5" width="11.6640625" bestFit="1" customWidth="1"/>
  </cols>
  <sheetData>
    <row r="1" spans="1:4" x14ac:dyDescent="0.3">
      <c r="A1" t="s">
        <v>4</v>
      </c>
      <c r="D1" s="1" t="s">
        <v>22</v>
      </c>
    </row>
    <row r="2" spans="1:4" x14ac:dyDescent="0.3">
      <c r="A2" t="s">
        <v>23</v>
      </c>
      <c r="D2" s="1" t="s">
        <v>24</v>
      </c>
    </row>
    <row r="3" spans="1:4" x14ac:dyDescent="0.3">
      <c r="A3" t="s">
        <v>9</v>
      </c>
      <c r="C3" s="7" t="s">
        <v>0</v>
      </c>
      <c r="D3">
        <v>160</v>
      </c>
    </row>
    <row r="4" spans="1:4" x14ac:dyDescent="0.3">
      <c r="A4" t="s">
        <v>10</v>
      </c>
      <c r="C4" s="7" t="s">
        <v>0</v>
      </c>
      <c r="D4">
        <v>-5</v>
      </c>
    </row>
    <row r="5" spans="1:4" x14ac:dyDescent="0.3">
      <c r="A5" t="s">
        <v>11</v>
      </c>
      <c r="C5" s="7" t="s">
        <v>0</v>
      </c>
      <c r="D5">
        <f>+D3-D4</f>
        <v>165</v>
      </c>
    </row>
    <row r="6" spans="1:4" x14ac:dyDescent="0.3">
      <c r="A6" t="s">
        <v>14</v>
      </c>
      <c r="C6" s="7" t="s">
        <v>13</v>
      </c>
      <c r="D6">
        <f>11*10^-6</f>
        <v>1.1E-5</v>
      </c>
    </row>
    <row r="7" spans="1:4" s="5" customFormat="1" ht="19.649999999999999" customHeight="1" x14ac:dyDescent="0.3">
      <c r="A7" s="5" t="s">
        <v>25</v>
      </c>
      <c r="C7" s="8" t="s">
        <v>1</v>
      </c>
      <c r="D7" s="5">
        <v>2.1999999999999999E-2</v>
      </c>
    </row>
    <row r="8" spans="1:4" x14ac:dyDescent="0.3">
      <c r="A8" t="s">
        <v>26</v>
      </c>
      <c r="C8" s="9" t="s">
        <v>1</v>
      </c>
      <c r="D8" s="10">
        <f>+D7/D6/D5</f>
        <v>12.121212121212121</v>
      </c>
    </row>
    <row r="11" spans="1:4" x14ac:dyDescent="0.3">
      <c r="D11" s="1"/>
    </row>
    <row r="12" spans="1:4" x14ac:dyDescent="0.3">
      <c r="D12" s="1"/>
    </row>
    <row r="13" spans="1:4" x14ac:dyDescent="0.3">
      <c r="A13" t="s">
        <v>2</v>
      </c>
      <c r="C13" s="7" t="s">
        <v>1</v>
      </c>
      <c r="D13" s="3">
        <f>+D14-0.0036</f>
        <v>5.04E-2</v>
      </c>
    </row>
    <row r="14" spans="1:4" x14ac:dyDescent="0.3">
      <c r="A14" t="s">
        <v>3</v>
      </c>
      <c r="C14" s="7" t="s">
        <v>1</v>
      </c>
      <c r="D14" s="3">
        <f>0.108/2</f>
        <v>5.3999999999999999E-2</v>
      </c>
    </row>
    <row r="15" spans="1:4" x14ac:dyDescent="0.3">
      <c r="A15" t="s">
        <v>5</v>
      </c>
      <c r="C15" s="7" t="s">
        <v>1</v>
      </c>
      <c r="D15">
        <f>+D13*2</f>
        <v>0.1008</v>
      </c>
    </row>
    <row r="16" spans="1:4" x14ac:dyDescent="0.3">
      <c r="A16" t="s">
        <v>6</v>
      </c>
      <c r="C16" s="7" t="s">
        <v>1</v>
      </c>
      <c r="D16" s="3">
        <f>+D14*2</f>
        <v>0.108</v>
      </c>
    </row>
    <row r="17" spans="1:4" ht="16.2" x14ac:dyDescent="0.3">
      <c r="A17" t="s">
        <v>7</v>
      </c>
      <c r="C17" s="7" t="s">
        <v>8</v>
      </c>
      <c r="D17">
        <f>+PI()/4*(D16^2-D15^2)</f>
        <v>1.1807361829251869E-3</v>
      </c>
    </row>
    <row r="18" spans="1:4" ht="16.2" x14ac:dyDescent="0.3">
      <c r="A18" t="s">
        <v>16</v>
      </c>
      <c r="C18" s="7" t="s">
        <v>17</v>
      </c>
      <c r="D18">
        <f>210*10^9</f>
        <v>210000000000</v>
      </c>
    </row>
    <row r="22" spans="1:4" x14ac:dyDescent="0.3">
      <c r="A22" t="s">
        <v>12</v>
      </c>
      <c r="C22" s="7" t="s">
        <v>1</v>
      </c>
      <c r="D22">
        <v>100</v>
      </c>
    </row>
    <row r="25" spans="1:4" s="5" customFormat="1" ht="19.649999999999999" customHeight="1" x14ac:dyDescent="0.3">
      <c r="A25" s="5" t="s">
        <v>15</v>
      </c>
      <c r="C25" s="8" t="s">
        <v>18</v>
      </c>
      <c r="D25" s="5">
        <f>+D6*D18*D5*D17</f>
        <v>450037.596121935</v>
      </c>
    </row>
    <row r="26" spans="1:4" x14ac:dyDescent="0.3">
      <c r="C26" s="7" t="s">
        <v>19</v>
      </c>
      <c r="D26" s="4">
        <f>+D25/9.81/1000</f>
        <v>45.875392061359321</v>
      </c>
    </row>
    <row r="27" spans="1:4" s="5" customFormat="1" ht="19.649999999999999" customHeight="1" x14ac:dyDescent="0.3">
      <c r="A27" s="5" t="s">
        <v>20</v>
      </c>
      <c r="C27" s="8" t="s">
        <v>21</v>
      </c>
      <c r="D27" s="5">
        <f>+D6*D18*D5*10^-6</f>
        <v>381.15</v>
      </c>
    </row>
    <row r="30" spans="1:4" x14ac:dyDescent="0.3">
      <c r="D30" s="1"/>
    </row>
    <row r="32" spans="1:4" x14ac:dyDescent="0.3">
      <c r="D32" s="3"/>
    </row>
    <row r="33" spans="1:4" x14ac:dyDescent="0.3">
      <c r="D33" s="3"/>
    </row>
    <row r="34" spans="1:4" x14ac:dyDescent="0.3">
      <c r="D34" s="1"/>
    </row>
    <row r="37" spans="1:4" x14ac:dyDescent="0.3">
      <c r="D37" s="2"/>
    </row>
    <row r="39" spans="1:4" ht="29.4" customHeight="1" x14ac:dyDescent="0.3">
      <c r="A39" s="5"/>
      <c r="B39" s="5"/>
      <c r="C39" s="8"/>
      <c r="D39" s="6"/>
    </row>
    <row r="40" spans="1:4" x14ac:dyDescent="0.3">
      <c r="D40" s="3"/>
    </row>
    <row r="41" spans="1:4" x14ac:dyDescent="0.3">
      <c r="D41" s="3"/>
    </row>
    <row r="42" spans="1:4" ht="50.1" customHeight="1" x14ac:dyDescent="0.3">
      <c r="A42" s="5"/>
      <c r="B42" s="5"/>
      <c r="C42" s="8"/>
      <c r="D42" s="6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7" r:id="rId4">
          <objectPr defaultSize="0" autoPict="0" r:id="rId5">
            <anchor moveWithCells="1">
              <from>
                <xdr:col>5</xdr:col>
                <xdr:colOff>114300</xdr:colOff>
                <xdr:row>5</xdr:row>
                <xdr:rowOff>129540</xdr:rowOff>
              </from>
              <to>
                <xdr:col>6</xdr:col>
                <xdr:colOff>472440</xdr:colOff>
                <xdr:row>6</xdr:row>
                <xdr:rowOff>129540</xdr:rowOff>
              </to>
            </anchor>
          </objectPr>
        </oleObject>
      </mc:Choice>
      <mc:Fallback>
        <oleObject progId="Equation.3" shapeId="1027" r:id="rId4"/>
      </mc:Fallback>
    </mc:AlternateContent>
    <mc:AlternateContent xmlns:mc="http://schemas.openxmlformats.org/markup-compatibility/2006">
      <mc:Choice Requires="x14">
        <oleObject progId="Equation.3" shapeId="1028" r:id="rId6">
          <objectPr defaultSize="0" r:id="rId7">
            <anchor moveWithCells="1">
              <from>
                <xdr:col>1</xdr:col>
                <xdr:colOff>708660</xdr:colOff>
                <xdr:row>24</xdr:row>
                <xdr:rowOff>45720</xdr:rowOff>
              </from>
              <to>
                <xdr:col>2</xdr:col>
                <xdr:colOff>0</xdr:colOff>
                <xdr:row>24</xdr:row>
                <xdr:rowOff>228600</xdr:rowOff>
              </to>
            </anchor>
          </objectPr>
        </oleObject>
      </mc:Choice>
      <mc:Fallback>
        <oleObject progId="Equation.3" shapeId="1028" r:id="rId6"/>
      </mc:Fallback>
    </mc:AlternateContent>
    <mc:AlternateContent xmlns:mc="http://schemas.openxmlformats.org/markup-compatibility/2006">
      <mc:Choice Requires="x14">
        <oleObject progId="Equation.3" shapeId="1029" r:id="rId8">
          <objectPr defaultSize="0" r:id="rId9">
            <anchor moveWithCells="1">
              <from>
                <xdr:col>1</xdr:col>
                <xdr:colOff>121920</xdr:colOff>
                <xdr:row>26</xdr:row>
                <xdr:rowOff>15240</xdr:rowOff>
              </from>
              <to>
                <xdr:col>2</xdr:col>
                <xdr:colOff>0</xdr:colOff>
                <xdr:row>26</xdr:row>
                <xdr:rowOff>251460</xdr:rowOff>
              </to>
            </anchor>
          </objectPr>
        </oleObject>
      </mc:Choice>
      <mc:Fallback>
        <oleObject progId="Equation.3" shapeId="1029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0" sqref="K20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Dialtazione</vt:lpstr>
      <vt:lpstr>Dilatazione acqua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BOSCOLO MARCO</cp:lastModifiedBy>
  <cp:lastPrinted>2010-05-03T12:32:19Z</cp:lastPrinted>
  <dcterms:created xsi:type="dcterms:W3CDTF">2010-04-30T13:23:20Z</dcterms:created>
  <dcterms:modified xsi:type="dcterms:W3CDTF">2020-12-21T09:18:58Z</dcterms:modified>
</cp:coreProperties>
</file>