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812"/>
  <workbookPr/>
  <mc:AlternateContent xmlns:mc="http://schemas.openxmlformats.org/markup-compatibility/2006">
    <mc:Choice Requires="x15">
      <x15ac:absPath xmlns:x15ac="http://schemas.microsoft.com/office/spreadsheetml/2010/11/ac" url="/Users/stefan/Library/Mobile Documents/com~apple~CloudDocs/DIDATTICA_UniTS/SLIDES_DIDATTICA_AA2024-2025/Semestre1/LaboratorioDiBiologiaMolecolare/Resultati_RT-PCR/"/>
    </mc:Choice>
  </mc:AlternateContent>
  <bookViews>
    <workbookView xWindow="240" yWindow="460" windowWidth="28560" windowHeight="16480" tabRatio="500"/>
  </bookViews>
  <sheets>
    <sheet name="Foglio1" sheetId="1" r:id="rId1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40" i="1" l="1"/>
  <c r="P40" i="1"/>
  <c r="S41" i="1"/>
  <c r="R40" i="1"/>
  <c r="O40" i="1"/>
  <c r="R41" i="1"/>
  <c r="S42" i="1"/>
  <c r="S43" i="1"/>
  <c r="S50" i="1"/>
  <c r="P50" i="1"/>
  <c r="S51" i="1"/>
  <c r="R50" i="1"/>
  <c r="O50" i="1"/>
  <c r="R51" i="1"/>
  <c r="S52" i="1"/>
  <c r="S53" i="1"/>
  <c r="Y53" i="1"/>
  <c r="X53" i="1"/>
  <c r="R52" i="1"/>
  <c r="R53" i="1"/>
  <c r="M50" i="1"/>
  <c r="P51" i="1"/>
  <c r="L50" i="1"/>
  <c r="O51" i="1"/>
  <c r="P52" i="1"/>
  <c r="P53" i="1"/>
  <c r="O52" i="1"/>
  <c r="O53" i="1"/>
  <c r="R42" i="1"/>
  <c r="R43" i="1"/>
  <c r="M40" i="1"/>
  <c r="P41" i="1"/>
  <c r="L40" i="1"/>
  <c r="O41" i="1"/>
  <c r="P42" i="1"/>
  <c r="P43" i="1"/>
  <c r="O42" i="1"/>
  <c r="O43" i="1"/>
  <c r="Q24" i="1"/>
  <c r="N24" i="1"/>
  <c r="Q25" i="1"/>
  <c r="P24" i="1"/>
  <c r="M24" i="1"/>
  <c r="P25" i="1"/>
  <c r="Q26" i="1"/>
  <c r="Q27" i="1"/>
  <c r="P26" i="1"/>
  <c r="P27" i="1"/>
  <c r="K24" i="1"/>
  <c r="N25" i="1"/>
  <c r="J24" i="1"/>
  <c r="M25" i="1"/>
  <c r="N26" i="1"/>
  <c r="N27" i="1"/>
  <c r="M26" i="1"/>
  <c r="M27" i="1"/>
</calcChain>
</file>

<file path=xl/sharedStrings.xml><?xml version="1.0" encoding="utf-8"?>
<sst xmlns="http://schemas.openxmlformats.org/spreadsheetml/2006/main" count="179" uniqueCount="39">
  <si>
    <t>CT ACTINA</t>
  </si>
  <si>
    <t>CT SFPQ</t>
  </si>
  <si>
    <t>CT CCL5</t>
  </si>
  <si>
    <t xml:space="preserve">GRUPPO 1 </t>
  </si>
  <si>
    <t>GRUPPO 2</t>
  </si>
  <si>
    <t>GRUPPO 3</t>
  </si>
  <si>
    <t>siCon</t>
  </si>
  <si>
    <t>siSFPQ</t>
  </si>
  <si>
    <t>CT</t>
  </si>
  <si>
    <t>No Ct</t>
  </si>
  <si>
    <t xml:space="preserve">Come si analizzano i dati di RT-PCR? </t>
  </si>
  <si>
    <t>NB: I valori presi in questo esempio non sono i valori ottenuti dagli studenti</t>
  </si>
  <si>
    <t>1. Media dei valori di CT delll'House keeping gene (in questo caso l'actina)</t>
  </si>
  <si>
    <t>2. Media dei valori di CT di SFPQ</t>
  </si>
  <si>
    <t>ACTINA</t>
  </si>
  <si>
    <t>SFPQ</t>
  </si>
  <si>
    <t>CCL5</t>
  </si>
  <si>
    <t>3.  Media dei valori di CT di CCL5</t>
  </si>
  <si>
    <t>4. Ottenimento del DELTA CT = Media CT del target gene (SFPQ o CCL5) - Media CT dell'ACTINA</t>
  </si>
  <si>
    <t>5. Ottenimento del delta delta CT = Media delta CT del target gene - Media delta CT dell'ACTINA</t>
  </si>
  <si>
    <t>media</t>
  </si>
  <si>
    <t>6. Fold Change = 2^- delta delta CT</t>
  </si>
  <si>
    <t>dCT</t>
  </si>
  <si>
    <t>ddCT</t>
  </si>
  <si>
    <t>In cosa consiste l'esercitazione di oggi?</t>
  </si>
  <si>
    <t>2^- ddCT</t>
  </si>
  <si>
    <t xml:space="preserve">Dovrete replicare lo schema di esempio; per cui ogni coppia siCon e siSFPQ dovrà crearsi 3 tabelle come illustrato nell'esempio e riportare i propri dati </t>
  </si>
  <si>
    <t xml:space="preserve">Una volta ottenuto il valore di fold change dovra creare il grafico come nell'esempio. </t>
  </si>
  <si>
    <t>In cosa consisterà la relazione?</t>
  </si>
  <si>
    <t xml:space="preserve">Dovrete effettuare un'analisi più accurata dei dati attenuti. </t>
  </si>
  <si>
    <t xml:space="preserve">CT1 </t>
  </si>
  <si>
    <t>Mentre nell'esercitazione di oggi inserirete un solo valore per il controllo (siCon) e un solo valore per il silenziato (siSFPQ)</t>
  </si>
  <si>
    <t>CT2</t>
  </si>
  <si>
    <t>Nella relazione dovrete svolgere l'analisi con duplicati tecnici ovvero: 2 valori di CT per siCon e 2 valori di CT per siSFPQ</t>
  </si>
  <si>
    <t>Dato che avrete a disposzione molti valori di CT (10 per siCon e 10 per siSFPQ) farete l'analisi 5 volte che equivale ad un quintuplicato tecnico con relativi 5 grafici</t>
  </si>
  <si>
    <t>A lato riportato un esempio dui duplicato tecnico (voi dovete farlo in quintuplicato tecnico)</t>
  </si>
  <si>
    <t xml:space="preserve">Dovrete trarre delle conclusioni sull'analisi dati ottenuta e il fenotipo biologico esservato con analisi statistica </t>
  </si>
  <si>
    <t>CCl5</t>
  </si>
  <si>
    <t xml:space="preserve">Calcolo della Deviazione Standard: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</si>
</sst>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4"/>
      <color theme="1"/>
      <name val="Calibri"/>
    </font>
    <font>
      <sz val="12"/>
      <color theme="1"/>
      <name val="Microsoft Sans Serif"/>
    </font>
    <font>
      <sz val="12"/>
      <color theme="1"/>
      <name val="Arial"/>
    </font>
    <font>
      <sz val="15"/>
      <color theme="1"/>
      <name val="Calibri"/>
    </font>
    <font>
      <sz val="14"/>
      <color theme="1"/>
      <name val="Arial"/>
      <scheme val="minor"/>
    </font>
    <font>
      <sz val="12"/>
      <color theme="1"/>
      <name val="&quot;Microsoft Sans Serif&quot;"/>
    </font>
  </fonts>
  <fills count="8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rgb="FFA2C4C9"/>
        <bgColor rgb="FFA2C4C9"/>
      </patternFill>
    </fill>
    <fill>
      <patternFill patternType="solid">
        <fgColor rgb="FFA4C2F4"/>
        <bgColor rgb="FFA4C2F4"/>
      </patternFill>
    </fill>
    <fill>
      <patternFill patternType="solid">
        <fgColor rgb="FF6FA8DC"/>
        <bgColor rgb="FF6FA8DC"/>
      </patternFill>
    </fill>
    <fill>
      <patternFill patternType="solid">
        <fgColor rgb="FF6AA84F"/>
        <bgColor rgb="FF6AA84F"/>
      </patternFill>
    </fill>
    <fill>
      <patternFill patternType="solid">
        <fgColor rgb="FFFFD966"/>
        <bgColor rgb="FFFFD966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/>
    <xf numFmtId="2" fontId="3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/>
    <xf numFmtId="0" fontId="7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/>
    <xf numFmtId="0" fontId="1" fillId="6" borderId="0" xfId="0" applyFont="1" applyFill="1" applyAlignment="1"/>
    <xf numFmtId="0" fontId="7" fillId="0" borderId="0" xfId="0" applyFont="1" applyAlignment="1"/>
    <xf numFmtId="0" fontId="1" fillId="7" borderId="0" xfId="0" applyFont="1" applyFill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1"/>
  <c:style val="18"/>
  <c:chart>
    <c:title>
      <c:tx>
        <c:rich>
          <a:bodyPr/>
          <a:lstStyle/>
          <a:p>
            <a:pPr lvl="0">
              <a:defRPr b="1" i="1">
                <a:solidFill>
                  <a:srgbClr val="6FA8DC"/>
                </a:solidFill>
                <a:latin typeface="+mn-lt"/>
              </a:defRPr>
            </a:pPr>
            <a:r>
              <a:rPr lang="en-US" b="1" i="1">
                <a:solidFill>
                  <a:srgbClr val="6FA8DC"/>
                </a:solidFill>
                <a:latin typeface="+mn-lt"/>
              </a:rPr>
              <a:t>SFPQ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siCon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</c:dPt>
          <c:val>
            <c:numRef>
              <c:f>Foglio1!$M$27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1"/>
          <c:order val="1"/>
          <c:tx>
            <c:v>siSFPQ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</c:dPt>
          <c:val>
            <c:numRef>
              <c:f>Foglio1!$N$27</c:f>
              <c:numCache>
                <c:formatCode>General</c:formatCode>
                <c:ptCount val="1"/>
                <c:pt idx="0">
                  <c:v>0.125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03172528"/>
        <c:axId val="-2091095008"/>
      </c:barChart>
      <c:catAx>
        <c:axId val="-2103172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-2091095008"/>
        <c:crosses val="autoZero"/>
        <c:auto val="1"/>
        <c:lblAlgn val="ctr"/>
        <c:lblOffset val="100"/>
        <c:noMultiLvlLbl val="1"/>
      </c:catAx>
      <c:valAx>
        <c:axId val="-209109500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-210317252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1"/>
  <c:style val="18"/>
  <c:chart>
    <c:title>
      <c:tx>
        <c:rich>
          <a:bodyPr/>
          <a:lstStyle/>
          <a:p>
            <a:pPr lvl="0">
              <a:defRPr b="1" i="1">
                <a:solidFill>
                  <a:srgbClr val="6FA8DC"/>
                </a:solidFill>
                <a:latin typeface="+mn-lt"/>
              </a:defRPr>
            </a:pPr>
            <a:r>
              <a:rPr lang="en-US" b="1" i="1">
                <a:solidFill>
                  <a:srgbClr val="6FA8DC"/>
                </a:solidFill>
                <a:latin typeface="+mn-lt"/>
              </a:rPr>
              <a:t>CCL5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siCon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</c:dPt>
          <c:val>
            <c:numRef>
              <c:f>Foglio1!$P$27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1"/>
          <c:order val="1"/>
          <c:tx>
            <c:v>siSFPQ</c:v>
          </c:tx>
          <c:spPr>
            <a:solidFill>
              <a:srgbClr val="4C1130"/>
            </a:solidFill>
            <a:ln cmpd="sng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</c:dPt>
          <c:val>
            <c:numRef>
              <c:f>Foglio1!$Q$27</c:f>
              <c:numCache>
                <c:formatCode>General</c:formatCode>
                <c:ptCount val="1"/>
                <c:pt idx="0">
                  <c:v>64.0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91636816"/>
        <c:axId val="-2091632320"/>
      </c:barChart>
      <c:catAx>
        <c:axId val="-2091636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-2091632320"/>
        <c:crosses val="autoZero"/>
        <c:auto val="1"/>
        <c:lblAlgn val="ctr"/>
        <c:lblOffset val="100"/>
        <c:noMultiLvlLbl val="1"/>
      </c:catAx>
      <c:valAx>
        <c:axId val="-209163232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-209163681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1"/>
  <c:style val="18"/>
  <c:chart>
    <c:title>
      <c:tx>
        <c:rich>
          <a:bodyPr/>
          <a:lstStyle/>
          <a:p>
            <a:pPr lvl="0">
              <a:defRPr b="1" i="1">
                <a:solidFill>
                  <a:srgbClr val="6FA8DC"/>
                </a:solidFill>
                <a:latin typeface="+mn-lt"/>
              </a:defRPr>
            </a:pPr>
            <a:r>
              <a:rPr lang="en-US" b="1" i="1">
                <a:solidFill>
                  <a:srgbClr val="6FA8DC"/>
                </a:solidFill>
                <a:latin typeface="+mn-lt"/>
              </a:rPr>
              <a:t>SFPQ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siCon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</c:dPt>
          <c:val>
            <c:numRef>
              <c:f>Foglio1!$O$43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1"/>
          <c:order val="1"/>
          <c:tx>
            <c:v>siSFPQ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</c:dPt>
          <c:errBars>
            <c:errBarType val="both"/>
            <c:errValType val="percentage"/>
            <c:noEndCap val="0"/>
            <c:val val="20.0"/>
          </c:errBars>
          <c:val>
            <c:numRef>
              <c:f>Foglio1!$P$43</c:f>
              <c:numCache>
                <c:formatCode>General</c:formatCode>
                <c:ptCount val="1"/>
                <c:pt idx="0">
                  <c:v>0.176776695296637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91644560"/>
        <c:axId val="-2091289408"/>
      </c:barChart>
      <c:catAx>
        <c:axId val="-2091644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-2091289408"/>
        <c:crosses val="autoZero"/>
        <c:auto val="1"/>
        <c:lblAlgn val="ctr"/>
        <c:lblOffset val="100"/>
        <c:noMultiLvlLbl val="1"/>
      </c:catAx>
      <c:valAx>
        <c:axId val="-209128940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-2091644560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1"/>
  <c:style val="18"/>
  <c:chart>
    <c:title>
      <c:tx>
        <c:rich>
          <a:bodyPr/>
          <a:lstStyle/>
          <a:p>
            <a:pPr lvl="0">
              <a:defRPr b="1" i="1">
                <a:solidFill>
                  <a:srgbClr val="6FA8DC"/>
                </a:solidFill>
                <a:latin typeface="+mn-lt"/>
              </a:defRPr>
            </a:pPr>
            <a:r>
              <a:rPr lang="en-US" b="1" i="1">
                <a:solidFill>
                  <a:srgbClr val="6FA8DC"/>
                </a:solidFill>
                <a:latin typeface="+mn-lt"/>
              </a:rPr>
              <a:t>CCL5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siCon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</c:dPt>
          <c:val>
            <c:numRef>
              <c:f>Foglio1!$R$43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1"/>
          <c:order val="1"/>
          <c:tx>
            <c:v>siSFPQ</c:v>
          </c:tx>
          <c:spPr>
            <a:solidFill>
              <a:srgbClr val="4C1130"/>
            </a:solidFill>
            <a:ln cmpd="sng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</c:dPt>
          <c:errBars>
            <c:errBarType val="both"/>
            <c:errValType val="percentage"/>
            <c:noEndCap val="0"/>
            <c:val val="20.0"/>
          </c:errBars>
          <c:val>
            <c:numRef>
              <c:f>Foglio1!$S$43</c:f>
              <c:numCache>
                <c:formatCode>General</c:formatCode>
                <c:ptCount val="1"/>
                <c:pt idx="0">
                  <c:v>45.25483399593904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7222544"/>
        <c:axId val="-2091143056"/>
      </c:barChart>
      <c:catAx>
        <c:axId val="2147222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-2091143056"/>
        <c:crosses val="autoZero"/>
        <c:auto val="1"/>
        <c:lblAlgn val="ctr"/>
        <c:lblOffset val="100"/>
        <c:noMultiLvlLbl val="1"/>
      </c:catAx>
      <c:valAx>
        <c:axId val="-209114305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14722254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885825</xdr:colOff>
      <xdr:row>17</xdr:row>
      <xdr:rowOff>171450</xdr:rowOff>
    </xdr:from>
    <xdr:ext cx="4076700" cy="2524125"/>
    <xdr:graphicFrame macro="">
      <xdr:nvGraphicFramePr>
        <xdr:cNvPr id="2" name="Chart 1" title="Gra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22</xdr:col>
      <xdr:colOff>847725</xdr:colOff>
      <xdr:row>17</xdr:row>
      <xdr:rowOff>171450</xdr:rowOff>
    </xdr:from>
    <xdr:ext cx="4076700" cy="2524125"/>
    <xdr:graphicFrame macro="">
      <xdr:nvGraphicFramePr>
        <xdr:cNvPr id="3" name="Chart 2" title="Gra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19</xdr:col>
      <xdr:colOff>371475</xdr:colOff>
      <xdr:row>38</xdr:row>
      <xdr:rowOff>200025</xdr:rowOff>
    </xdr:from>
    <xdr:ext cx="4076700" cy="2524125"/>
    <xdr:graphicFrame macro="">
      <xdr:nvGraphicFramePr>
        <xdr:cNvPr id="4" name="Chart 3" title="Gra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23</xdr:col>
      <xdr:colOff>800100</xdr:colOff>
      <xdr:row>38</xdr:row>
      <xdr:rowOff>123825</xdr:rowOff>
    </xdr:from>
    <xdr:ext cx="4076700" cy="2524125"/>
    <xdr:graphicFrame macro="">
      <xdr:nvGraphicFramePr>
        <xdr:cNvPr id="5" name="Chart 4" title="Gra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2:AD55"/>
  <sheetViews>
    <sheetView tabSelected="1" workbookViewId="0"/>
  </sheetViews>
  <sheetFormatPr baseColWidth="10" defaultColWidth="12.6640625" defaultRowHeight="15.75" customHeight="1" x14ac:dyDescent="0.15"/>
  <cols>
    <col min="4" max="4" width="14.6640625" customWidth="1"/>
  </cols>
  <sheetData>
    <row r="2" spans="3:30" ht="15.75" customHeight="1" x14ac:dyDescent="0.15">
      <c r="C2" s="19" t="s">
        <v>0</v>
      </c>
      <c r="D2" s="18"/>
      <c r="E2" s="18"/>
      <c r="F2" s="18"/>
      <c r="G2" s="18"/>
      <c r="H2" s="18"/>
      <c r="I2" s="18"/>
      <c r="J2" s="18"/>
      <c r="M2" s="20" t="s">
        <v>1</v>
      </c>
      <c r="N2" s="18"/>
      <c r="O2" s="18"/>
      <c r="P2" s="18"/>
      <c r="Q2" s="18"/>
      <c r="R2" s="18"/>
      <c r="S2" s="18"/>
      <c r="T2" s="18"/>
      <c r="W2" s="21" t="s">
        <v>2</v>
      </c>
      <c r="X2" s="18"/>
      <c r="Y2" s="18"/>
      <c r="Z2" s="18"/>
      <c r="AA2" s="18"/>
      <c r="AB2" s="18"/>
      <c r="AC2" s="18"/>
      <c r="AD2" s="18"/>
    </row>
    <row r="3" spans="3:30" ht="15.75" customHeight="1" x14ac:dyDescent="0.15">
      <c r="C3" s="17" t="s">
        <v>3</v>
      </c>
      <c r="D3" s="18"/>
      <c r="F3" s="17" t="s">
        <v>4</v>
      </c>
      <c r="G3" s="18"/>
      <c r="I3" s="17" t="s">
        <v>5</v>
      </c>
      <c r="J3" s="18"/>
      <c r="M3" s="17" t="s">
        <v>3</v>
      </c>
      <c r="N3" s="18"/>
      <c r="P3" s="17" t="s">
        <v>4</v>
      </c>
      <c r="Q3" s="18"/>
      <c r="S3" s="17" t="s">
        <v>5</v>
      </c>
      <c r="T3" s="18"/>
      <c r="W3" s="17" t="s">
        <v>3</v>
      </c>
      <c r="X3" s="18"/>
      <c r="Z3" s="17" t="s">
        <v>4</v>
      </c>
      <c r="AA3" s="18"/>
      <c r="AC3" s="17" t="s">
        <v>5</v>
      </c>
      <c r="AD3" s="18"/>
    </row>
    <row r="4" spans="3:30" ht="15.75" customHeight="1" x14ac:dyDescent="0.15">
      <c r="C4" s="1" t="s">
        <v>6</v>
      </c>
      <c r="D4" s="1" t="s">
        <v>7</v>
      </c>
      <c r="F4" s="1" t="s">
        <v>6</v>
      </c>
      <c r="G4" s="1" t="s">
        <v>7</v>
      </c>
      <c r="I4" s="1" t="s">
        <v>6</v>
      </c>
      <c r="J4" s="1" t="s">
        <v>7</v>
      </c>
      <c r="M4" s="1" t="s">
        <v>6</v>
      </c>
      <c r="N4" s="1" t="s">
        <v>7</v>
      </c>
      <c r="P4" s="1" t="s">
        <v>6</v>
      </c>
      <c r="Q4" s="1" t="s">
        <v>7</v>
      </c>
      <c r="S4" s="1" t="s">
        <v>6</v>
      </c>
      <c r="T4" s="1" t="s">
        <v>7</v>
      </c>
      <c r="W4" s="1" t="s">
        <v>6</v>
      </c>
      <c r="X4" s="1" t="s">
        <v>7</v>
      </c>
      <c r="Z4" s="1" t="s">
        <v>6</v>
      </c>
      <c r="AA4" s="1" t="s">
        <v>7</v>
      </c>
      <c r="AC4" s="1" t="s">
        <v>6</v>
      </c>
      <c r="AD4" s="1" t="s">
        <v>7</v>
      </c>
    </row>
    <row r="5" spans="3:30" ht="15.75" customHeight="1" x14ac:dyDescent="0.25">
      <c r="E5" s="1" t="s">
        <v>8</v>
      </c>
      <c r="F5" s="2">
        <v>13.05</v>
      </c>
      <c r="G5" s="3">
        <v>13.03</v>
      </c>
      <c r="H5" s="1" t="s">
        <v>8</v>
      </c>
      <c r="I5" s="2">
        <v>16.28</v>
      </c>
      <c r="J5" s="2">
        <v>13.5</v>
      </c>
      <c r="O5" s="1" t="s">
        <v>8</v>
      </c>
      <c r="P5" s="2">
        <v>21.84</v>
      </c>
      <c r="Q5" s="2">
        <v>17.440000000000001</v>
      </c>
      <c r="R5" s="1" t="s">
        <v>8</v>
      </c>
      <c r="S5" s="2">
        <v>20.81</v>
      </c>
      <c r="T5" s="2">
        <v>21.24</v>
      </c>
      <c r="Y5" s="1" t="s">
        <v>8</v>
      </c>
      <c r="Z5" s="4">
        <v>39.340000000000003</v>
      </c>
      <c r="AA5" s="4">
        <v>31.7</v>
      </c>
      <c r="AB5" s="1" t="s">
        <v>8</v>
      </c>
      <c r="AC5" s="2">
        <v>30.67</v>
      </c>
      <c r="AD5" s="2">
        <v>31.23</v>
      </c>
    </row>
    <row r="6" spans="3:30" ht="15.75" customHeight="1" x14ac:dyDescent="0.25">
      <c r="E6" s="1" t="s">
        <v>8</v>
      </c>
      <c r="F6" s="2">
        <v>14.43</v>
      </c>
      <c r="G6" s="5" t="s">
        <v>9</v>
      </c>
      <c r="H6" s="1" t="s">
        <v>8</v>
      </c>
      <c r="I6" s="2">
        <v>12.73</v>
      </c>
      <c r="J6" s="2">
        <v>17.079999999999998</v>
      </c>
      <c r="O6" s="1" t="s">
        <v>8</v>
      </c>
      <c r="P6" s="2">
        <v>22.99</v>
      </c>
      <c r="Q6" s="2">
        <v>17.71</v>
      </c>
      <c r="R6" s="1" t="s">
        <v>8</v>
      </c>
      <c r="S6" s="2">
        <v>16.64</v>
      </c>
      <c r="T6" s="2">
        <v>25.36</v>
      </c>
      <c r="Y6" s="1" t="s">
        <v>8</v>
      </c>
      <c r="Z6" s="4">
        <v>39.01</v>
      </c>
      <c r="AA6" s="4">
        <v>31.44</v>
      </c>
      <c r="AB6" s="1" t="s">
        <v>8</v>
      </c>
      <c r="AC6" s="2">
        <v>30.48</v>
      </c>
      <c r="AD6" s="2">
        <v>30.06</v>
      </c>
    </row>
    <row r="7" spans="3:30" ht="15.75" customHeight="1" x14ac:dyDescent="0.25">
      <c r="E7" s="1" t="s">
        <v>8</v>
      </c>
      <c r="F7" s="2">
        <v>13.83</v>
      </c>
      <c r="G7" s="3">
        <v>14.43</v>
      </c>
      <c r="H7" s="1" t="s">
        <v>8</v>
      </c>
      <c r="I7" s="2">
        <v>14.9</v>
      </c>
      <c r="J7" s="2">
        <v>14.94</v>
      </c>
      <c r="O7" s="1" t="s">
        <v>8</v>
      </c>
      <c r="P7" s="2">
        <v>22.34</v>
      </c>
      <c r="Q7" s="2">
        <v>17.37</v>
      </c>
      <c r="R7" s="1" t="s">
        <v>8</v>
      </c>
      <c r="S7" s="2">
        <v>19.72</v>
      </c>
      <c r="T7" s="2">
        <v>22.75</v>
      </c>
      <c r="Y7" s="1" t="s">
        <v>8</v>
      </c>
      <c r="Z7" s="4">
        <v>36.909999999999997</v>
      </c>
      <c r="AA7" s="4">
        <v>31.42</v>
      </c>
      <c r="AB7" s="1" t="s">
        <v>8</v>
      </c>
      <c r="AC7" s="2">
        <v>32.31</v>
      </c>
      <c r="AD7" s="2">
        <v>32.69</v>
      </c>
    </row>
    <row r="8" spans="3:30" ht="15.75" customHeight="1" x14ac:dyDescent="0.25">
      <c r="E8" s="1" t="s">
        <v>8</v>
      </c>
      <c r="F8" s="2">
        <v>16.47</v>
      </c>
      <c r="G8" s="3">
        <v>13.83</v>
      </c>
      <c r="H8" s="1" t="s">
        <v>8</v>
      </c>
      <c r="I8" s="2">
        <v>14.05</v>
      </c>
      <c r="J8" s="2">
        <v>16.34</v>
      </c>
      <c r="O8" s="1" t="s">
        <v>8</v>
      </c>
      <c r="P8" s="2">
        <v>22.14</v>
      </c>
      <c r="Q8" s="2">
        <v>21.19</v>
      </c>
      <c r="R8" s="1" t="s">
        <v>8</v>
      </c>
      <c r="S8" s="2">
        <v>18.510000000000002</v>
      </c>
      <c r="T8" s="2">
        <v>24.31</v>
      </c>
      <c r="Y8" s="1" t="s">
        <v>8</v>
      </c>
      <c r="Z8" s="4">
        <v>38.96</v>
      </c>
      <c r="AA8" s="4">
        <v>31.79</v>
      </c>
      <c r="AB8" s="1" t="s">
        <v>8</v>
      </c>
      <c r="AC8" s="2">
        <v>30.64</v>
      </c>
      <c r="AD8" s="2">
        <v>31.02</v>
      </c>
    </row>
    <row r="9" spans="3:30" ht="15.75" customHeight="1" x14ac:dyDescent="0.25">
      <c r="E9" s="1" t="s">
        <v>8</v>
      </c>
      <c r="F9" s="2">
        <v>12.94</v>
      </c>
      <c r="G9" s="3">
        <v>16.47</v>
      </c>
      <c r="H9" s="1" t="s">
        <v>8</v>
      </c>
      <c r="I9" s="2">
        <v>13.55</v>
      </c>
      <c r="J9" s="2">
        <v>12.92</v>
      </c>
      <c r="O9" s="1" t="s">
        <v>8</v>
      </c>
      <c r="P9" s="2">
        <v>21.68</v>
      </c>
      <c r="Q9" s="2">
        <v>23.52</v>
      </c>
      <c r="R9" s="1" t="s">
        <v>8</v>
      </c>
      <c r="S9" s="2">
        <v>19.100000000000001</v>
      </c>
      <c r="T9" s="2">
        <v>21.25</v>
      </c>
      <c r="Y9" s="1" t="s">
        <v>8</v>
      </c>
      <c r="Z9" s="4">
        <v>31.79</v>
      </c>
      <c r="AA9" s="4">
        <v>31.43</v>
      </c>
      <c r="AB9" s="1" t="s">
        <v>8</v>
      </c>
      <c r="AC9" s="2">
        <v>30.35</v>
      </c>
      <c r="AD9" s="2">
        <v>30.04</v>
      </c>
    </row>
    <row r="10" spans="3:30" ht="15.75" customHeight="1" x14ac:dyDescent="0.25">
      <c r="E10" s="1" t="s">
        <v>8</v>
      </c>
      <c r="F10" s="2">
        <v>17.63</v>
      </c>
      <c r="G10" s="3">
        <v>12.94</v>
      </c>
      <c r="H10" s="1" t="s">
        <v>8</v>
      </c>
      <c r="I10" s="2">
        <v>14.12</v>
      </c>
      <c r="J10" s="2">
        <v>15.59</v>
      </c>
      <c r="O10" s="1" t="s">
        <v>8</v>
      </c>
      <c r="P10" s="2">
        <v>24.52</v>
      </c>
      <c r="Q10" s="2">
        <v>21.49</v>
      </c>
      <c r="R10" s="1" t="s">
        <v>8</v>
      </c>
      <c r="S10" s="2">
        <v>19.47</v>
      </c>
      <c r="T10" s="2">
        <v>24.48</v>
      </c>
      <c r="Y10" s="1" t="s">
        <v>8</v>
      </c>
      <c r="Z10" s="4">
        <v>39.520000000000003</v>
      </c>
      <c r="AA10" s="4">
        <v>32.07</v>
      </c>
      <c r="AB10" s="1" t="s">
        <v>8</v>
      </c>
      <c r="AC10" s="2">
        <v>29.81</v>
      </c>
      <c r="AD10" s="2">
        <v>29.15</v>
      </c>
    </row>
    <row r="11" spans="3:30" ht="15.75" customHeight="1" x14ac:dyDescent="0.25">
      <c r="E11" s="1" t="s">
        <v>8</v>
      </c>
      <c r="F11" s="2">
        <v>14.02</v>
      </c>
      <c r="G11" s="3">
        <v>18.829999999999998</v>
      </c>
      <c r="H11" s="1" t="s">
        <v>8</v>
      </c>
      <c r="I11" s="2">
        <v>13.05</v>
      </c>
      <c r="J11" s="2">
        <v>16.170000000000002</v>
      </c>
      <c r="O11" s="1" t="s">
        <v>8</v>
      </c>
      <c r="P11" s="2">
        <v>19.059999999999999</v>
      </c>
      <c r="Q11" s="2">
        <v>23.04</v>
      </c>
      <c r="R11" s="1" t="s">
        <v>8</v>
      </c>
      <c r="S11" s="2">
        <v>18.05</v>
      </c>
      <c r="T11" s="2">
        <v>23.27</v>
      </c>
      <c r="Y11" s="1" t="s">
        <v>8</v>
      </c>
      <c r="Z11" s="6">
        <v>37.316666666666698</v>
      </c>
      <c r="AA11" s="6">
        <v>32.043333333333301</v>
      </c>
      <c r="AB11" s="1" t="s">
        <v>8</v>
      </c>
      <c r="AC11" s="2">
        <v>28.54</v>
      </c>
      <c r="AD11" s="2">
        <v>27.75</v>
      </c>
    </row>
    <row r="12" spans="3:30" ht="15.75" customHeight="1" x14ac:dyDescent="0.25">
      <c r="E12" s="1" t="s">
        <v>8</v>
      </c>
      <c r="F12" s="2">
        <v>15.06</v>
      </c>
      <c r="G12" s="3">
        <v>15.79</v>
      </c>
      <c r="H12" s="1" t="s">
        <v>8</v>
      </c>
      <c r="I12" s="2">
        <v>14.27</v>
      </c>
      <c r="J12" s="2">
        <v>13.08</v>
      </c>
      <c r="O12" s="1" t="s">
        <v>8</v>
      </c>
      <c r="P12" s="2">
        <v>22.98</v>
      </c>
      <c r="Q12" s="2">
        <v>24.61</v>
      </c>
      <c r="R12" s="1" t="s">
        <v>8</v>
      </c>
      <c r="S12" s="2">
        <v>20.05</v>
      </c>
      <c r="T12" s="2">
        <v>21.26</v>
      </c>
      <c r="Y12" s="1" t="s">
        <v>8</v>
      </c>
      <c r="Z12" s="6">
        <v>36.096666666666799</v>
      </c>
      <c r="AA12" s="6">
        <v>32.183333333333302</v>
      </c>
      <c r="AB12" s="1" t="s">
        <v>8</v>
      </c>
      <c r="AC12" s="7">
        <v>29.015714285714299</v>
      </c>
      <c r="AD12" s="7">
        <v>28.147142857142899</v>
      </c>
    </row>
    <row r="13" spans="3:30" ht="15.75" customHeight="1" x14ac:dyDescent="0.25">
      <c r="E13" s="1" t="s">
        <v>8</v>
      </c>
      <c r="F13" s="2">
        <v>18.36</v>
      </c>
      <c r="G13" s="3">
        <v>16.71</v>
      </c>
      <c r="H13" s="1" t="s">
        <v>8</v>
      </c>
      <c r="I13" s="2">
        <v>16.61</v>
      </c>
      <c r="J13" s="2">
        <v>13.16</v>
      </c>
      <c r="O13" s="1" t="s">
        <v>8</v>
      </c>
      <c r="P13" s="2">
        <v>30.16</v>
      </c>
      <c r="Q13" s="2">
        <v>21.27</v>
      </c>
      <c r="R13" s="1" t="s">
        <v>8</v>
      </c>
      <c r="S13" s="2">
        <v>19.38</v>
      </c>
      <c r="T13" s="2">
        <v>21.13</v>
      </c>
      <c r="Y13" s="1" t="s">
        <v>8</v>
      </c>
      <c r="Z13" s="8">
        <v>37.8766666666669</v>
      </c>
      <c r="AA13" s="6">
        <v>32.323333333333302</v>
      </c>
      <c r="AB13" s="1" t="s">
        <v>8</v>
      </c>
      <c r="AC13" s="2">
        <v>32.79</v>
      </c>
      <c r="AD13" s="7">
        <v>27.614642857142901</v>
      </c>
    </row>
    <row r="14" spans="3:30" ht="15.75" customHeight="1" x14ac:dyDescent="0.25">
      <c r="E14" s="1" t="s">
        <v>8</v>
      </c>
      <c r="F14" s="9">
        <v>16</v>
      </c>
      <c r="G14" s="3">
        <v>15.97</v>
      </c>
      <c r="H14" s="1" t="s">
        <v>8</v>
      </c>
      <c r="I14" s="2">
        <v>14.39</v>
      </c>
      <c r="J14" s="10">
        <v>15</v>
      </c>
      <c r="O14" s="1" t="s">
        <v>8</v>
      </c>
      <c r="P14" s="2">
        <v>23.96</v>
      </c>
      <c r="Q14" s="2">
        <v>31.84</v>
      </c>
      <c r="R14" s="1" t="s">
        <v>8</v>
      </c>
      <c r="S14" s="2">
        <v>22.34</v>
      </c>
      <c r="T14" s="2">
        <v>21.822500000000002</v>
      </c>
      <c r="Y14" s="1" t="s">
        <v>8</v>
      </c>
      <c r="Z14" s="6">
        <v>36.322777777777901</v>
      </c>
      <c r="AA14" s="6">
        <v>32.463333333333303</v>
      </c>
      <c r="AB14" s="1" t="s">
        <v>8</v>
      </c>
      <c r="AC14" s="2">
        <v>29.64</v>
      </c>
      <c r="AD14" s="7">
        <v>27.082142857142902</v>
      </c>
    </row>
    <row r="15" spans="3:30" ht="15.75" customHeight="1" x14ac:dyDescent="0.25">
      <c r="G15" s="3"/>
      <c r="P15" s="7">
        <v>25.369333333333302</v>
      </c>
      <c r="Q15" s="2">
        <v>18.03</v>
      </c>
    </row>
    <row r="16" spans="3:30" ht="15.75" customHeight="1" x14ac:dyDescent="0.25">
      <c r="Q16" s="3"/>
    </row>
    <row r="17" spans="1:29" ht="15.75" customHeight="1" x14ac:dyDescent="0.25">
      <c r="G17" s="3"/>
      <c r="Q17" s="3"/>
    </row>
    <row r="18" spans="1:29" ht="15.75" customHeight="1" x14ac:dyDescent="0.25">
      <c r="A18" s="22" t="s">
        <v>10</v>
      </c>
      <c r="B18" s="18"/>
      <c r="C18" s="18"/>
      <c r="E18" s="5"/>
      <c r="Q18" s="3"/>
    </row>
    <row r="19" spans="1:29" ht="15.75" customHeight="1" x14ac:dyDescent="0.25">
      <c r="J19" s="23" t="s">
        <v>11</v>
      </c>
      <c r="K19" s="18"/>
      <c r="L19" s="18"/>
      <c r="M19" s="18"/>
      <c r="N19" s="18"/>
      <c r="Q19" s="5"/>
      <c r="AC19" s="3"/>
    </row>
    <row r="20" spans="1:29" ht="15.75" customHeight="1" x14ac:dyDescent="0.25">
      <c r="A20" s="23" t="s">
        <v>12</v>
      </c>
      <c r="B20" s="18"/>
      <c r="C20" s="18"/>
      <c r="D20" s="18"/>
      <c r="E20" s="18"/>
      <c r="I20" s="3"/>
      <c r="Q20" s="3"/>
      <c r="AC20" s="3"/>
    </row>
    <row r="21" spans="1:29" ht="15.75" customHeight="1" x14ac:dyDescent="0.25">
      <c r="A21" s="23" t="s">
        <v>13</v>
      </c>
      <c r="B21" s="18"/>
      <c r="I21" s="3"/>
      <c r="J21" s="19" t="s">
        <v>14</v>
      </c>
      <c r="K21" s="18"/>
      <c r="M21" s="20" t="s">
        <v>15</v>
      </c>
      <c r="N21" s="18"/>
      <c r="P21" s="21" t="s">
        <v>16</v>
      </c>
      <c r="Q21" s="18"/>
      <c r="AC21" s="5"/>
    </row>
    <row r="22" spans="1:29" ht="15.75" customHeight="1" x14ac:dyDescent="0.25">
      <c r="A22" s="23" t="s">
        <v>17</v>
      </c>
      <c r="B22" s="18"/>
      <c r="I22" s="3"/>
      <c r="J22" s="1" t="s">
        <v>6</v>
      </c>
      <c r="K22" s="1" t="s">
        <v>7</v>
      </c>
      <c r="M22" s="1" t="s">
        <v>6</v>
      </c>
      <c r="N22" s="1" t="s">
        <v>7</v>
      </c>
      <c r="P22" s="1" t="s">
        <v>6</v>
      </c>
      <c r="Q22" s="1" t="s">
        <v>7</v>
      </c>
      <c r="Z22" s="11"/>
      <c r="AB22" s="3"/>
      <c r="AC22" s="5"/>
    </row>
    <row r="23" spans="1:29" ht="15.75" customHeight="1" x14ac:dyDescent="0.25">
      <c r="A23" s="23" t="s">
        <v>18</v>
      </c>
      <c r="B23" s="18"/>
      <c r="C23" s="18"/>
      <c r="D23" s="18"/>
      <c r="E23" s="18"/>
      <c r="F23" s="18"/>
      <c r="I23" s="3" t="s">
        <v>8</v>
      </c>
      <c r="J23" s="12">
        <v>18</v>
      </c>
      <c r="K23" s="3">
        <v>18</v>
      </c>
      <c r="L23" s="1" t="s">
        <v>8</v>
      </c>
      <c r="M23" s="12">
        <v>22</v>
      </c>
      <c r="N23" s="12">
        <v>25</v>
      </c>
      <c r="O23" s="1" t="s">
        <v>8</v>
      </c>
      <c r="P23" s="1">
        <v>27</v>
      </c>
      <c r="Q23" s="3">
        <v>24</v>
      </c>
      <c r="Z23" s="11"/>
      <c r="AB23" s="3"/>
      <c r="AC23" s="3"/>
    </row>
    <row r="24" spans="1:29" ht="15.75" customHeight="1" x14ac:dyDescent="0.25">
      <c r="A24" s="23" t="s">
        <v>19</v>
      </c>
      <c r="B24" s="18"/>
      <c r="C24" s="18"/>
      <c r="D24" s="18"/>
      <c r="E24" s="18"/>
      <c r="F24" s="18"/>
      <c r="I24" s="3" t="s">
        <v>20</v>
      </c>
      <c r="J24" s="13">
        <f t="shared" ref="J24:K24" si="0">AVERAGEA(J23)</f>
        <v>18</v>
      </c>
      <c r="K24" s="13">
        <f t="shared" si="0"/>
        <v>18</v>
      </c>
      <c r="M24" s="13">
        <f t="shared" ref="M24:N24" si="1">AVERAGEA(M23)</f>
        <v>22</v>
      </c>
      <c r="N24" s="13">
        <f t="shared" si="1"/>
        <v>25</v>
      </c>
      <c r="P24" s="13">
        <f t="shared" ref="P24:Q24" si="2">AVERAGEA(P23)</f>
        <v>27</v>
      </c>
      <c r="Q24" s="13">
        <f t="shared" si="2"/>
        <v>24</v>
      </c>
      <c r="Z24" s="11"/>
      <c r="AB24" s="5"/>
      <c r="AC24" s="5"/>
    </row>
    <row r="25" spans="1:29" ht="15.75" customHeight="1" x14ac:dyDescent="0.25">
      <c r="A25" s="1" t="s">
        <v>21</v>
      </c>
      <c r="I25" s="3"/>
      <c r="L25" s="1" t="s">
        <v>22</v>
      </c>
      <c r="M25" s="13">
        <f t="shared" ref="M25:N25" si="3">M24-J24</f>
        <v>4</v>
      </c>
      <c r="N25" s="13">
        <f t="shared" si="3"/>
        <v>7</v>
      </c>
      <c r="O25" s="1" t="s">
        <v>22</v>
      </c>
      <c r="P25" s="13">
        <f t="shared" ref="P25:Q25" si="4">P24-M24</f>
        <v>5</v>
      </c>
      <c r="Q25" s="13">
        <f t="shared" si="4"/>
        <v>-1</v>
      </c>
      <c r="Z25" s="11"/>
      <c r="AB25" s="5"/>
      <c r="AC25" s="3"/>
    </row>
    <row r="26" spans="1:29" ht="15.75" customHeight="1" x14ac:dyDescent="0.25">
      <c r="I26" s="3"/>
      <c r="L26" s="1" t="s">
        <v>23</v>
      </c>
      <c r="M26" s="13">
        <f>M25-M25</f>
        <v>0</v>
      </c>
      <c r="N26" s="13">
        <f>N25-M25</f>
        <v>3</v>
      </c>
      <c r="O26" s="1" t="s">
        <v>23</v>
      </c>
      <c r="P26" s="13">
        <f>P25-P25</f>
        <v>0</v>
      </c>
      <c r="Q26" s="13">
        <f>Q25-P25</f>
        <v>-6</v>
      </c>
      <c r="S26" s="3"/>
      <c r="Z26" s="11"/>
      <c r="AB26" s="3"/>
      <c r="AC26" s="5"/>
    </row>
    <row r="27" spans="1:29" ht="15.75" customHeight="1" x14ac:dyDescent="0.25">
      <c r="A27" s="22" t="s">
        <v>24</v>
      </c>
      <c r="B27" s="18"/>
      <c r="C27" s="18"/>
      <c r="G27" s="3"/>
      <c r="L27" s="14" t="s">
        <v>25</v>
      </c>
      <c r="M27" s="13">
        <f t="shared" ref="M27:N27" si="5">2^-M26</f>
        <v>1</v>
      </c>
      <c r="N27" s="13">
        <f t="shared" si="5"/>
        <v>0.125</v>
      </c>
      <c r="O27" s="14" t="s">
        <v>25</v>
      </c>
      <c r="P27" s="13">
        <f t="shared" ref="P27:Q27" si="6">2^-P26</f>
        <v>1</v>
      </c>
      <c r="Q27" s="13">
        <f t="shared" si="6"/>
        <v>64</v>
      </c>
      <c r="S27" s="3"/>
      <c r="Z27" s="11"/>
      <c r="AB27" s="5"/>
    </row>
    <row r="28" spans="1:29" ht="15.75" customHeight="1" x14ac:dyDescent="0.25">
      <c r="G28" s="3"/>
      <c r="S28" s="3"/>
      <c r="Z28" s="11"/>
      <c r="AA28" s="3"/>
      <c r="AB28" s="3"/>
    </row>
    <row r="29" spans="1:29" ht="15.75" customHeight="1" x14ac:dyDescent="0.25">
      <c r="A29" s="23" t="s">
        <v>26</v>
      </c>
      <c r="B29" s="18"/>
      <c r="C29" s="18"/>
      <c r="D29" s="18"/>
      <c r="E29" s="18"/>
      <c r="F29" s="18"/>
      <c r="G29" s="18"/>
      <c r="H29" s="18"/>
      <c r="I29" s="18"/>
      <c r="S29" s="3"/>
      <c r="Z29" s="11"/>
      <c r="AA29" s="3"/>
      <c r="AB29" s="5"/>
    </row>
    <row r="30" spans="1:29" ht="15.75" customHeight="1" x14ac:dyDescent="0.25">
      <c r="A30" s="1" t="s">
        <v>27</v>
      </c>
      <c r="S30" s="3"/>
      <c r="Z30" s="11"/>
      <c r="AA30" s="3"/>
    </row>
    <row r="31" spans="1:29" ht="15.75" customHeight="1" x14ac:dyDescent="0.25">
      <c r="S31" s="3"/>
      <c r="Z31" s="15"/>
      <c r="AA31" s="3"/>
    </row>
    <row r="32" spans="1:29" ht="15.75" customHeight="1" x14ac:dyDescent="0.25">
      <c r="S32" s="3"/>
      <c r="Z32" s="11"/>
      <c r="AA32" s="3"/>
    </row>
    <row r="33" spans="1:27" ht="15.75" customHeight="1" x14ac:dyDescent="0.25">
      <c r="S33" s="3"/>
      <c r="Z33" s="11"/>
      <c r="AA33" s="3"/>
    </row>
    <row r="34" spans="1:27" ht="15.75" customHeight="1" x14ac:dyDescent="0.25">
      <c r="S34" s="5"/>
      <c r="AA34" s="3"/>
    </row>
    <row r="35" spans="1:27" ht="15.75" customHeight="1" x14ac:dyDescent="0.25">
      <c r="A35" s="22" t="s">
        <v>28</v>
      </c>
      <c r="B35" s="18"/>
      <c r="S35" s="3"/>
      <c r="AA35" s="3"/>
    </row>
    <row r="36" spans="1:27" ht="15.75" customHeight="1" x14ac:dyDescent="0.25">
      <c r="L36" s="19" t="s">
        <v>14</v>
      </c>
      <c r="M36" s="18"/>
      <c r="O36" s="20" t="s">
        <v>15</v>
      </c>
      <c r="P36" s="18"/>
      <c r="R36" s="21" t="s">
        <v>16</v>
      </c>
      <c r="S36" s="18"/>
      <c r="AA36" s="3"/>
    </row>
    <row r="37" spans="1:27" ht="15.75" customHeight="1" x14ac:dyDescent="0.25">
      <c r="A37" s="1" t="s">
        <v>29</v>
      </c>
      <c r="L37" s="1" t="s">
        <v>6</v>
      </c>
      <c r="M37" s="1" t="s">
        <v>7</v>
      </c>
      <c r="O37" s="1" t="s">
        <v>6</v>
      </c>
      <c r="P37" s="1" t="s">
        <v>7</v>
      </c>
      <c r="R37" s="1" t="s">
        <v>6</v>
      </c>
      <c r="S37" s="1" t="s">
        <v>7</v>
      </c>
      <c r="AA37" s="3"/>
    </row>
    <row r="38" spans="1:27" ht="15.75" customHeight="1" x14ac:dyDescent="0.25">
      <c r="A38" s="1"/>
      <c r="B38" s="1"/>
      <c r="C38" s="1"/>
      <c r="D38" s="1"/>
      <c r="E38" s="1"/>
      <c r="F38" s="1"/>
      <c r="G38" s="1"/>
      <c r="K38" s="3" t="s">
        <v>30</v>
      </c>
      <c r="L38" s="12">
        <v>17</v>
      </c>
      <c r="M38" s="3">
        <v>17</v>
      </c>
      <c r="N38" s="3" t="s">
        <v>30</v>
      </c>
      <c r="O38" s="12">
        <v>21</v>
      </c>
      <c r="P38" s="12">
        <v>23</v>
      </c>
      <c r="Q38" s="3" t="s">
        <v>30</v>
      </c>
      <c r="R38" s="1">
        <v>26</v>
      </c>
      <c r="S38" s="3">
        <v>23</v>
      </c>
      <c r="AA38" s="3"/>
    </row>
    <row r="39" spans="1:27" ht="15.75" customHeight="1" x14ac:dyDescent="0.25">
      <c r="A39" s="23" t="s">
        <v>31</v>
      </c>
      <c r="B39" s="18"/>
      <c r="C39" s="18"/>
      <c r="D39" s="18"/>
      <c r="E39" s="18"/>
      <c r="F39" s="18"/>
      <c r="G39" s="18"/>
      <c r="K39" s="3" t="s">
        <v>32</v>
      </c>
      <c r="L39" s="12">
        <v>18</v>
      </c>
      <c r="M39" s="3">
        <v>18</v>
      </c>
      <c r="N39" s="3" t="s">
        <v>32</v>
      </c>
      <c r="O39" s="12">
        <v>22</v>
      </c>
      <c r="P39" s="12">
        <v>25</v>
      </c>
      <c r="Q39" s="3" t="s">
        <v>32</v>
      </c>
      <c r="R39" s="1">
        <v>27</v>
      </c>
      <c r="S39" s="3">
        <v>24</v>
      </c>
      <c r="AA39" s="3"/>
    </row>
    <row r="40" spans="1:27" ht="15.75" customHeight="1" x14ac:dyDescent="0.25">
      <c r="A40" s="23" t="s">
        <v>33</v>
      </c>
      <c r="B40" s="18"/>
      <c r="C40" s="18"/>
      <c r="D40" s="18"/>
      <c r="E40" s="18"/>
      <c r="F40" s="18"/>
      <c r="G40" s="18"/>
      <c r="K40" s="3" t="s">
        <v>20</v>
      </c>
      <c r="L40" s="13">
        <f t="shared" ref="L40:M40" si="7">AVERAGEA(L38:L39)</f>
        <v>17.5</v>
      </c>
      <c r="M40" s="13">
        <f t="shared" si="7"/>
        <v>17.5</v>
      </c>
      <c r="N40" s="3" t="s">
        <v>20</v>
      </c>
      <c r="O40" s="13">
        <f t="shared" ref="O40:P40" si="8">AVERAGEA(O38:O39)</f>
        <v>21.5</v>
      </c>
      <c r="P40" s="13">
        <f t="shared" si="8"/>
        <v>24</v>
      </c>
      <c r="Q40" s="3" t="s">
        <v>20</v>
      </c>
      <c r="R40" s="13">
        <f t="shared" ref="R40:S40" si="9">AVERAGEA(R38:R39)</f>
        <v>26.5</v>
      </c>
      <c r="S40" s="13">
        <f t="shared" si="9"/>
        <v>23.5</v>
      </c>
      <c r="AA40" s="3"/>
    </row>
    <row r="41" spans="1:27" ht="15.75" customHeight="1" x14ac:dyDescent="0.25">
      <c r="A41" s="23" t="s">
        <v>34</v>
      </c>
      <c r="B41" s="18"/>
      <c r="C41" s="18"/>
      <c r="D41" s="18"/>
      <c r="E41" s="18"/>
      <c r="F41" s="18"/>
      <c r="G41" s="18"/>
      <c r="H41" s="18"/>
      <c r="I41" s="18"/>
      <c r="J41" s="18"/>
      <c r="K41" s="3"/>
      <c r="N41" s="1" t="s">
        <v>22</v>
      </c>
      <c r="O41" s="13">
        <f t="shared" ref="O41:P41" si="10">O40-L40</f>
        <v>4</v>
      </c>
      <c r="P41" s="13">
        <f t="shared" si="10"/>
        <v>6.5</v>
      </c>
      <c r="Q41" s="1" t="s">
        <v>22</v>
      </c>
      <c r="R41" s="13">
        <f t="shared" ref="R41:S41" si="11">R40-O40</f>
        <v>5</v>
      </c>
      <c r="S41" s="13">
        <f t="shared" si="11"/>
        <v>-0.5</v>
      </c>
    </row>
    <row r="42" spans="1:27" ht="15.75" customHeight="1" x14ac:dyDescent="0.25">
      <c r="A42" s="23" t="s">
        <v>35</v>
      </c>
      <c r="B42" s="18"/>
      <c r="C42" s="18"/>
      <c r="D42" s="18"/>
      <c r="E42" s="18"/>
      <c r="F42" s="18"/>
      <c r="K42" s="3"/>
      <c r="N42" s="1" t="s">
        <v>23</v>
      </c>
      <c r="O42" s="13">
        <f>O41-O41</f>
        <v>0</v>
      </c>
      <c r="P42" s="13">
        <f>P41-O41</f>
        <v>2.5</v>
      </c>
      <c r="Q42" s="1" t="s">
        <v>23</v>
      </c>
      <c r="R42" s="13">
        <f>R41-R41</f>
        <v>0</v>
      </c>
      <c r="S42" s="13">
        <f>S41-R41</f>
        <v>-5.5</v>
      </c>
    </row>
    <row r="43" spans="1:27" ht="15.75" customHeight="1" x14ac:dyDescent="0.25">
      <c r="A43" s="23" t="s">
        <v>36</v>
      </c>
      <c r="B43" s="18"/>
      <c r="C43" s="18"/>
      <c r="D43" s="18"/>
      <c r="E43" s="18"/>
      <c r="F43" s="18"/>
      <c r="G43" s="18"/>
      <c r="K43" s="3"/>
      <c r="N43" s="14" t="s">
        <v>25</v>
      </c>
      <c r="O43" s="13">
        <f t="shared" ref="O43:P43" si="12">2^-O42</f>
        <v>1</v>
      </c>
      <c r="P43" s="13">
        <f t="shared" si="12"/>
        <v>0.17677669529663687</v>
      </c>
      <c r="Q43" s="14" t="s">
        <v>25</v>
      </c>
      <c r="R43" s="13">
        <f t="shared" ref="R43:S43" si="13">2^-R42</f>
        <v>1</v>
      </c>
      <c r="S43" s="13">
        <f t="shared" si="13"/>
        <v>45.254833995939045</v>
      </c>
    </row>
    <row r="46" spans="1:27" ht="15.75" customHeight="1" x14ac:dyDescent="0.15">
      <c r="L46" s="19" t="s">
        <v>14</v>
      </c>
      <c r="M46" s="18"/>
      <c r="O46" s="20" t="s">
        <v>15</v>
      </c>
      <c r="P46" s="18"/>
      <c r="R46" s="21" t="s">
        <v>16</v>
      </c>
      <c r="S46" s="18"/>
    </row>
    <row r="47" spans="1:27" ht="15.75" customHeight="1" x14ac:dyDescent="0.15">
      <c r="L47" s="1" t="s">
        <v>6</v>
      </c>
      <c r="M47" s="1" t="s">
        <v>7</v>
      </c>
      <c r="O47" s="1" t="s">
        <v>6</v>
      </c>
      <c r="P47" s="1" t="s">
        <v>7</v>
      </c>
      <c r="R47" s="1" t="s">
        <v>6</v>
      </c>
      <c r="S47" s="1" t="s">
        <v>7</v>
      </c>
    </row>
    <row r="48" spans="1:27" ht="19" x14ac:dyDescent="0.25">
      <c r="K48" s="3" t="s">
        <v>30</v>
      </c>
      <c r="L48" s="12">
        <v>17</v>
      </c>
      <c r="M48" s="3">
        <v>17</v>
      </c>
      <c r="N48" s="3" t="s">
        <v>30</v>
      </c>
      <c r="O48" s="12">
        <v>21</v>
      </c>
      <c r="P48" s="12">
        <v>23</v>
      </c>
      <c r="Q48" s="3" t="s">
        <v>30</v>
      </c>
      <c r="R48" s="1">
        <v>26</v>
      </c>
      <c r="S48" s="3">
        <v>23</v>
      </c>
    </row>
    <row r="49" spans="11:25" ht="19" x14ac:dyDescent="0.25">
      <c r="K49" s="3" t="s">
        <v>32</v>
      </c>
      <c r="L49" s="12">
        <v>18</v>
      </c>
      <c r="M49" s="3">
        <v>18</v>
      </c>
      <c r="N49" s="3" t="s">
        <v>32</v>
      </c>
      <c r="O49" s="12">
        <v>22</v>
      </c>
      <c r="P49" s="12">
        <v>25</v>
      </c>
      <c r="Q49" s="3" t="s">
        <v>32</v>
      </c>
      <c r="R49" s="1">
        <v>27</v>
      </c>
      <c r="S49" s="3">
        <v>24</v>
      </c>
    </row>
    <row r="50" spans="11:25" ht="19" x14ac:dyDescent="0.25">
      <c r="K50" s="3" t="s">
        <v>20</v>
      </c>
      <c r="L50" s="13">
        <f t="shared" ref="L50:M50" si="14">AVERAGEA(L48:L49)</f>
        <v>17.5</v>
      </c>
      <c r="M50" s="13">
        <f t="shared" si="14"/>
        <v>17.5</v>
      </c>
      <c r="N50" s="3" t="s">
        <v>20</v>
      </c>
      <c r="O50" s="13">
        <f t="shared" ref="O50:P50" si="15">AVERAGEA(O48:O49)</f>
        <v>21.5</v>
      </c>
      <c r="P50" s="13">
        <f t="shared" si="15"/>
        <v>24</v>
      </c>
      <c r="Q50" s="3" t="s">
        <v>20</v>
      </c>
      <c r="R50" s="13">
        <f t="shared" ref="R50:S50" si="16">AVERAGEA(R48:R49)</f>
        <v>26.5</v>
      </c>
      <c r="S50" s="13">
        <f t="shared" si="16"/>
        <v>23.5</v>
      </c>
    </row>
    <row r="51" spans="11:25" ht="19" x14ac:dyDescent="0.25">
      <c r="K51" s="3"/>
      <c r="N51" s="1" t="s">
        <v>22</v>
      </c>
      <c r="O51" s="13">
        <f t="shared" ref="O51:P51" si="17">O50-L50</f>
        <v>4</v>
      </c>
      <c r="P51" s="13">
        <f t="shared" si="17"/>
        <v>6.5</v>
      </c>
      <c r="Q51" s="1" t="s">
        <v>22</v>
      </c>
      <c r="R51" s="13">
        <f t="shared" ref="R51:S51" si="18">R50-O50</f>
        <v>5</v>
      </c>
      <c r="S51" s="13">
        <f t="shared" si="18"/>
        <v>-0.5</v>
      </c>
    </row>
    <row r="52" spans="11:25" ht="19" x14ac:dyDescent="0.25">
      <c r="K52" s="3"/>
      <c r="N52" s="1" t="s">
        <v>23</v>
      </c>
      <c r="O52" s="13">
        <f>O51-O51</f>
        <v>0</v>
      </c>
      <c r="P52" s="13">
        <f>P51-O51</f>
        <v>2.5</v>
      </c>
      <c r="Q52" s="1" t="s">
        <v>23</v>
      </c>
      <c r="R52" s="13">
        <f>R51-R51</f>
        <v>0</v>
      </c>
      <c r="S52" s="13">
        <f>S51-R51</f>
        <v>-5.5</v>
      </c>
      <c r="X52" s="1" t="s">
        <v>15</v>
      </c>
      <c r="Y52" s="1" t="s">
        <v>37</v>
      </c>
    </row>
    <row r="53" spans="11:25" ht="19" x14ac:dyDescent="0.25">
      <c r="K53" s="3"/>
      <c r="N53" s="14" t="s">
        <v>25</v>
      </c>
      <c r="O53" s="13">
        <f t="shared" ref="O53:P53" si="19">2^-O52</f>
        <v>1</v>
      </c>
      <c r="P53" s="13">
        <f t="shared" si="19"/>
        <v>0.17677669529663687</v>
      </c>
      <c r="Q53" s="14" t="s">
        <v>25</v>
      </c>
      <c r="R53" s="13">
        <f t="shared" ref="R53:S53" si="20">2^-R52</f>
        <v>1</v>
      </c>
      <c r="S53" s="13">
        <f t="shared" si="20"/>
        <v>45.254833995939045</v>
      </c>
      <c r="U53" s="23" t="s">
        <v>38</v>
      </c>
      <c r="V53" s="18"/>
      <c r="W53" s="18"/>
      <c r="X53" s="16">
        <f>STDEV(S43,S53)</f>
        <v>0</v>
      </c>
      <c r="Y53" s="16">
        <f>STDEV(S43,S53)</f>
        <v>0</v>
      </c>
    </row>
    <row r="55" spans="11:25" ht="15.75" customHeight="1" x14ac:dyDescent="0.15">
      <c r="U55" s="18"/>
      <c r="V55" s="18"/>
      <c r="W55" s="18"/>
    </row>
  </sheetData>
  <mergeCells count="38">
    <mergeCell ref="A35:B35"/>
    <mergeCell ref="L36:M36"/>
    <mergeCell ref="A22:B22"/>
    <mergeCell ref="A23:F23"/>
    <mergeCell ref="A24:F24"/>
    <mergeCell ref="A27:C27"/>
    <mergeCell ref="A29:I29"/>
    <mergeCell ref="O36:P36"/>
    <mergeCell ref="R36:S36"/>
    <mergeCell ref="U53:W53"/>
    <mergeCell ref="U55:W55"/>
    <mergeCell ref="A39:G39"/>
    <mergeCell ref="A40:G40"/>
    <mergeCell ref="A41:J41"/>
    <mergeCell ref="A42:F42"/>
    <mergeCell ref="A43:G43"/>
    <mergeCell ref="L46:M46"/>
    <mergeCell ref="O46:P46"/>
    <mergeCell ref="R46:S46"/>
    <mergeCell ref="M21:N21"/>
    <mergeCell ref="P21:Q21"/>
    <mergeCell ref="P3:Q3"/>
    <mergeCell ref="S3:T3"/>
    <mergeCell ref="A18:C18"/>
    <mergeCell ref="J19:N19"/>
    <mergeCell ref="A20:E20"/>
    <mergeCell ref="A21:B21"/>
    <mergeCell ref="J21:K21"/>
    <mergeCell ref="W3:X3"/>
    <mergeCell ref="Z3:AA3"/>
    <mergeCell ref="C2:J2"/>
    <mergeCell ref="M2:T2"/>
    <mergeCell ref="W2:AD2"/>
    <mergeCell ref="C3:D3"/>
    <mergeCell ref="F3:G3"/>
    <mergeCell ref="I3:J3"/>
    <mergeCell ref="M3:N3"/>
    <mergeCell ref="AC3:AD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2024-12-08T14:21:04Z</dcterms:created>
  <dcterms:modified xsi:type="dcterms:W3CDTF">2024-12-08T14:21:04Z</dcterms:modified>
</cp:coreProperties>
</file>