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B1B15395-A46C-5E46-8CDD-94CEA632A6A9}" xr6:coauthVersionLast="47" xr6:coauthVersionMax="47" xr10:uidLastSave="{00000000-0000-0000-0000-000000000000}"/>
  <bookViews>
    <workbookView xWindow="5580" yWindow="2300" windowWidth="27640" windowHeight="16940" xr2:uid="{62146B2B-13A1-BB43-BF99-76DFA39411A1}"/>
  </bookViews>
  <sheets>
    <sheet name="All.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L194" i="1"/>
  <c r="J194" i="1"/>
  <c r="K194" i="1" s="1"/>
  <c r="H194" i="1"/>
  <c r="I194" i="1" s="1"/>
  <c r="G194" i="1"/>
  <c r="L193" i="1"/>
  <c r="J193" i="1"/>
  <c r="K193" i="1" s="1"/>
  <c r="H193" i="1"/>
  <c r="I193" i="1" s="1"/>
  <c r="G193" i="1"/>
  <c r="M193" i="1" s="1"/>
  <c r="L192" i="1"/>
  <c r="J192" i="1"/>
  <c r="K192" i="1" s="1"/>
  <c r="H192" i="1"/>
  <c r="I192" i="1" s="1"/>
  <c r="G192" i="1"/>
  <c r="M192" i="1" s="1"/>
  <c r="L191" i="1"/>
  <c r="J191" i="1"/>
  <c r="K191" i="1" s="1"/>
  <c r="H191" i="1"/>
  <c r="I191" i="1" s="1"/>
  <c r="G191" i="1"/>
  <c r="L190" i="1"/>
  <c r="J190" i="1"/>
  <c r="K190" i="1" s="1"/>
  <c r="H190" i="1"/>
  <c r="I190" i="1" s="1"/>
  <c r="G190" i="1"/>
  <c r="M190" i="1" s="1"/>
  <c r="L189" i="1"/>
  <c r="J189" i="1"/>
  <c r="K189" i="1" s="1"/>
  <c r="H189" i="1"/>
  <c r="I189" i="1" s="1"/>
  <c r="G189" i="1"/>
  <c r="L188" i="1"/>
  <c r="J188" i="1"/>
  <c r="K188" i="1" s="1"/>
  <c r="H188" i="1"/>
  <c r="I188" i="1" s="1"/>
  <c r="G188" i="1"/>
  <c r="M188" i="1" s="1"/>
  <c r="L187" i="1"/>
  <c r="J187" i="1"/>
  <c r="K187" i="1" s="1"/>
  <c r="H187" i="1"/>
  <c r="G187" i="1"/>
  <c r="L186" i="1"/>
  <c r="J186" i="1"/>
  <c r="K186" i="1" s="1"/>
  <c r="H186" i="1"/>
  <c r="I186" i="1" s="1"/>
  <c r="G186" i="1"/>
  <c r="M186" i="1" s="1"/>
  <c r="L185" i="1"/>
  <c r="J185" i="1"/>
  <c r="K185" i="1" s="1"/>
  <c r="H185" i="1"/>
  <c r="I185" i="1" s="1"/>
  <c r="G185" i="1"/>
  <c r="L184" i="1"/>
  <c r="J184" i="1"/>
  <c r="K184" i="1" s="1"/>
  <c r="H184" i="1"/>
  <c r="I184" i="1" s="1"/>
  <c r="G184" i="1"/>
  <c r="L183" i="1"/>
  <c r="J183" i="1"/>
  <c r="K183" i="1" s="1"/>
  <c r="H183" i="1"/>
  <c r="I183" i="1" s="1"/>
  <c r="G183" i="1"/>
  <c r="L182" i="1"/>
  <c r="J182" i="1"/>
  <c r="K182" i="1" s="1"/>
  <c r="H182" i="1"/>
  <c r="I182" i="1" s="1"/>
  <c r="G182" i="1"/>
  <c r="L181" i="1"/>
  <c r="J181" i="1"/>
  <c r="K181" i="1" s="1"/>
  <c r="H181" i="1"/>
  <c r="I181" i="1" s="1"/>
  <c r="G181" i="1"/>
  <c r="L180" i="1"/>
  <c r="J180" i="1"/>
  <c r="K180" i="1" s="1"/>
  <c r="H180" i="1"/>
  <c r="I180" i="1" s="1"/>
  <c r="M180" i="1" s="1"/>
  <c r="G180" i="1"/>
  <c r="L179" i="1"/>
  <c r="J179" i="1"/>
  <c r="K179" i="1" s="1"/>
  <c r="H179" i="1"/>
  <c r="I179" i="1" s="1"/>
  <c r="G179" i="1"/>
  <c r="L178" i="1"/>
  <c r="J178" i="1"/>
  <c r="K178" i="1" s="1"/>
  <c r="H178" i="1"/>
  <c r="I178" i="1" s="1"/>
  <c r="G178" i="1"/>
  <c r="L177" i="1"/>
  <c r="J177" i="1"/>
  <c r="K177" i="1" s="1"/>
  <c r="H177" i="1"/>
  <c r="I177" i="1" s="1"/>
  <c r="G177" i="1"/>
  <c r="M177" i="1" s="1"/>
  <c r="L176" i="1"/>
  <c r="J176" i="1"/>
  <c r="K176" i="1" s="1"/>
  <c r="H176" i="1"/>
  <c r="I176" i="1" s="1"/>
  <c r="G176" i="1"/>
  <c r="L175" i="1"/>
  <c r="J175" i="1"/>
  <c r="K175" i="1" s="1"/>
  <c r="H175" i="1"/>
  <c r="I175" i="1" s="1"/>
  <c r="G175" i="1"/>
  <c r="L174" i="1"/>
  <c r="J174" i="1"/>
  <c r="K174" i="1" s="1"/>
  <c r="H174" i="1"/>
  <c r="I174" i="1" s="1"/>
  <c r="G174" i="1"/>
  <c r="L173" i="1"/>
  <c r="J173" i="1"/>
  <c r="K173" i="1" s="1"/>
  <c r="H173" i="1"/>
  <c r="I173" i="1" s="1"/>
  <c r="G173" i="1"/>
  <c r="L172" i="1"/>
  <c r="J172" i="1"/>
  <c r="K172" i="1" s="1"/>
  <c r="H172" i="1"/>
  <c r="I172" i="1" s="1"/>
  <c r="G172" i="1"/>
  <c r="L171" i="1"/>
  <c r="J171" i="1"/>
  <c r="K171" i="1" s="1"/>
  <c r="H171" i="1"/>
  <c r="G171" i="1"/>
  <c r="L170" i="1"/>
  <c r="J170" i="1"/>
  <c r="K170" i="1" s="1"/>
  <c r="H170" i="1"/>
  <c r="I170" i="1" s="1"/>
  <c r="G170" i="1"/>
  <c r="L169" i="1"/>
  <c r="J169" i="1"/>
  <c r="K169" i="1" s="1"/>
  <c r="H169" i="1"/>
  <c r="I169" i="1" s="1"/>
  <c r="G169" i="1"/>
  <c r="M169" i="1" s="1"/>
  <c r="L168" i="1"/>
  <c r="J168" i="1"/>
  <c r="K168" i="1" s="1"/>
  <c r="H168" i="1"/>
  <c r="I168" i="1" s="1"/>
  <c r="G168" i="1"/>
  <c r="L167" i="1"/>
  <c r="J167" i="1"/>
  <c r="K167" i="1" s="1"/>
  <c r="H167" i="1"/>
  <c r="I167" i="1" s="1"/>
  <c r="G167" i="1"/>
  <c r="L166" i="1"/>
  <c r="K166" i="1"/>
  <c r="J166" i="1"/>
  <c r="H166" i="1"/>
  <c r="I166" i="1" s="1"/>
  <c r="G166" i="1"/>
  <c r="L165" i="1"/>
  <c r="J165" i="1"/>
  <c r="K165" i="1" s="1"/>
  <c r="H165" i="1"/>
  <c r="I165" i="1" s="1"/>
  <c r="G165" i="1"/>
  <c r="L164" i="1"/>
  <c r="J164" i="1"/>
  <c r="K164" i="1" s="1"/>
  <c r="I164" i="1"/>
  <c r="M164" i="1" s="1"/>
  <c r="H164" i="1"/>
  <c r="G164" i="1"/>
  <c r="L163" i="1"/>
  <c r="J163" i="1"/>
  <c r="K163" i="1" s="1"/>
  <c r="H163" i="1"/>
  <c r="I163" i="1" s="1"/>
  <c r="G163" i="1"/>
  <c r="L162" i="1"/>
  <c r="J162" i="1"/>
  <c r="K162" i="1" s="1"/>
  <c r="H162" i="1"/>
  <c r="I162" i="1" s="1"/>
  <c r="G162" i="1"/>
  <c r="L161" i="1"/>
  <c r="K161" i="1"/>
  <c r="J161" i="1"/>
  <c r="H161" i="1"/>
  <c r="I161" i="1" s="1"/>
  <c r="G161" i="1"/>
  <c r="L160" i="1"/>
  <c r="J160" i="1"/>
  <c r="K160" i="1" s="1"/>
  <c r="H160" i="1"/>
  <c r="I160" i="1" s="1"/>
  <c r="G160" i="1"/>
  <c r="L159" i="1"/>
  <c r="J159" i="1"/>
  <c r="K159" i="1" s="1"/>
  <c r="H159" i="1"/>
  <c r="I159" i="1" s="1"/>
  <c r="G159" i="1"/>
  <c r="L158" i="1"/>
  <c r="J158" i="1"/>
  <c r="K158" i="1" s="1"/>
  <c r="H158" i="1"/>
  <c r="I158" i="1" s="1"/>
  <c r="G158" i="1"/>
  <c r="L157" i="1"/>
  <c r="J157" i="1"/>
  <c r="K157" i="1" s="1"/>
  <c r="H157" i="1"/>
  <c r="I157" i="1" s="1"/>
  <c r="G157" i="1"/>
  <c r="L156" i="1"/>
  <c r="J156" i="1"/>
  <c r="K156" i="1" s="1"/>
  <c r="H156" i="1"/>
  <c r="I156" i="1" s="1"/>
  <c r="G156" i="1"/>
  <c r="L155" i="1"/>
  <c r="J155" i="1"/>
  <c r="K155" i="1" s="1"/>
  <c r="H155" i="1"/>
  <c r="G155" i="1"/>
  <c r="L154" i="1"/>
  <c r="J154" i="1"/>
  <c r="K154" i="1" s="1"/>
  <c r="H154" i="1"/>
  <c r="I154" i="1" s="1"/>
  <c r="G154" i="1"/>
  <c r="L153" i="1"/>
  <c r="J153" i="1"/>
  <c r="K153" i="1" s="1"/>
  <c r="H153" i="1"/>
  <c r="I153" i="1" s="1"/>
  <c r="G153" i="1"/>
  <c r="L152" i="1"/>
  <c r="J152" i="1"/>
  <c r="K152" i="1" s="1"/>
  <c r="H152" i="1"/>
  <c r="I152" i="1" s="1"/>
  <c r="G152" i="1"/>
  <c r="L151" i="1"/>
  <c r="J151" i="1"/>
  <c r="K151" i="1" s="1"/>
  <c r="H151" i="1"/>
  <c r="I151" i="1" s="1"/>
  <c r="G151" i="1"/>
  <c r="L150" i="1"/>
  <c r="J150" i="1"/>
  <c r="K150" i="1" s="1"/>
  <c r="H150" i="1"/>
  <c r="I150" i="1" s="1"/>
  <c r="G150" i="1"/>
  <c r="L149" i="1"/>
  <c r="J149" i="1"/>
  <c r="K149" i="1" s="1"/>
  <c r="H149" i="1"/>
  <c r="I149" i="1" s="1"/>
  <c r="G149" i="1"/>
  <c r="M149" i="1" s="1"/>
  <c r="L148" i="1"/>
  <c r="J148" i="1"/>
  <c r="K148" i="1" s="1"/>
  <c r="H148" i="1"/>
  <c r="I148" i="1" s="1"/>
  <c r="M148" i="1" s="1"/>
  <c r="G148" i="1"/>
  <c r="L147" i="1"/>
  <c r="J147" i="1"/>
  <c r="K147" i="1" s="1"/>
  <c r="H147" i="1"/>
  <c r="I147" i="1" s="1"/>
  <c r="G147" i="1"/>
  <c r="L146" i="1"/>
  <c r="J146" i="1"/>
  <c r="K146" i="1" s="1"/>
  <c r="H146" i="1"/>
  <c r="I146" i="1" s="1"/>
  <c r="G146" i="1"/>
  <c r="L145" i="1"/>
  <c r="J145" i="1"/>
  <c r="K145" i="1" s="1"/>
  <c r="H145" i="1"/>
  <c r="I145" i="1" s="1"/>
  <c r="G145" i="1"/>
  <c r="L144" i="1"/>
  <c r="J144" i="1"/>
  <c r="K144" i="1" s="1"/>
  <c r="H144" i="1"/>
  <c r="I144" i="1" s="1"/>
  <c r="G144" i="1"/>
  <c r="L143" i="1"/>
  <c r="J143" i="1"/>
  <c r="K143" i="1" s="1"/>
  <c r="H143" i="1"/>
  <c r="I143" i="1" s="1"/>
  <c r="G143" i="1"/>
  <c r="L142" i="1"/>
  <c r="J142" i="1"/>
  <c r="K142" i="1" s="1"/>
  <c r="H142" i="1"/>
  <c r="I142" i="1" s="1"/>
  <c r="G142" i="1"/>
  <c r="L141" i="1"/>
  <c r="J141" i="1"/>
  <c r="K141" i="1" s="1"/>
  <c r="H141" i="1"/>
  <c r="I141" i="1" s="1"/>
  <c r="M141" i="1" s="1"/>
  <c r="G141" i="1"/>
  <c r="L140" i="1"/>
  <c r="J140" i="1"/>
  <c r="K140" i="1" s="1"/>
  <c r="H140" i="1"/>
  <c r="I140" i="1" s="1"/>
  <c r="G140" i="1"/>
  <c r="L139" i="1"/>
  <c r="J139" i="1"/>
  <c r="K139" i="1" s="1"/>
  <c r="H139" i="1"/>
  <c r="G139" i="1"/>
  <c r="L138" i="1"/>
  <c r="J138" i="1"/>
  <c r="K138" i="1" s="1"/>
  <c r="H138" i="1"/>
  <c r="I138" i="1" s="1"/>
  <c r="G138" i="1"/>
  <c r="L137" i="1"/>
  <c r="J137" i="1"/>
  <c r="K137" i="1" s="1"/>
  <c r="H137" i="1"/>
  <c r="I137" i="1" s="1"/>
  <c r="G137" i="1"/>
  <c r="L136" i="1"/>
  <c r="J136" i="1"/>
  <c r="K136" i="1" s="1"/>
  <c r="H136" i="1"/>
  <c r="I136" i="1" s="1"/>
  <c r="G136" i="1"/>
  <c r="L135" i="1"/>
  <c r="J135" i="1"/>
  <c r="K135" i="1" s="1"/>
  <c r="H135" i="1"/>
  <c r="I135" i="1" s="1"/>
  <c r="G135" i="1"/>
  <c r="L134" i="1"/>
  <c r="J134" i="1"/>
  <c r="K134" i="1" s="1"/>
  <c r="H134" i="1"/>
  <c r="I134" i="1" s="1"/>
  <c r="G134" i="1"/>
  <c r="L133" i="1"/>
  <c r="J133" i="1"/>
  <c r="K133" i="1" s="1"/>
  <c r="H133" i="1"/>
  <c r="I133" i="1" s="1"/>
  <c r="G133" i="1"/>
  <c r="L132" i="1"/>
  <c r="J132" i="1"/>
  <c r="K132" i="1" s="1"/>
  <c r="H132" i="1"/>
  <c r="I132" i="1" s="1"/>
  <c r="G132" i="1"/>
  <c r="L131" i="1"/>
  <c r="J131" i="1"/>
  <c r="K131" i="1" s="1"/>
  <c r="H131" i="1"/>
  <c r="I131" i="1" s="1"/>
  <c r="G131" i="1"/>
  <c r="L130" i="1"/>
  <c r="J130" i="1"/>
  <c r="K130" i="1" s="1"/>
  <c r="H130" i="1"/>
  <c r="I130" i="1" s="1"/>
  <c r="G130" i="1"/>
  <c r="M130" i="1" s="1"/>
  <c r="L129" i="1"/>
  <c r="J129" i="1"/>
  <c r="K129" i="1" s="1"/>
  <c r="H129" i="1"/>
  <c r="I129" i="1" s="1"/>
  <c r="G129" i="1"/>
  <c r="L128" i="1"/>
  <c r="J128" i="1"/>
  <c r="K128" i="1" s="1"/>
  <c r="H128" i="1"/>
  <c r="I128" i="1" s="1"/>
  <c r="G128" i="1"/>
  <c r="L127" i="1"/>
  <c r="J127" i="1"/>
  <c r="K127" i="1" s="1"/>
  <c r="H127" i="1"/>
  <c r="I127" i="1" s="1"/>
  <c r="G127" i="1"/>
  <c r="L126" i="1"/>
  <c r="J126" i="1"/>
  <c r="K126" i="1" s="1"/>
  <c r="H126" i="1"/>
  <c r="I126" i="1" s="1"/>
  <c r="G126" i="1"/>
  <c r="M126" i="1" s="1"/>
  <c r="L125" i="1"/>
  <c r="J125" i="1"/>
  <c r="K125" i="1" s="1"/>
  <c r="H125" i="1"/>
  <c r="I125" i="1" s="1"/>
  <c r="G125" i="1"/>
  <c r="L124" i="1"/>
  <c r="J124" i="1"/>
  <c r="K124" i="1" s="1"/>
  <c r="H124" i="1"/>
  <c r="I124" i="1" s="1"/>
  <c r="G124" i="1"/>
  <c r="L123" i="1"/>
  <c r="J123" i="1"/>
  <c r="K123" i="1" s="1"/>
  <c r="H123" i="1"/>
  <c r="G123" i="1"/>
  <c r="L122" i="1"/>
  <c r="J122" i="1"/>
  <c r="K122" i="1" s="1"/>
  <c r="H122" i="1"/>
  <c r="I122" i="1" s="1"/>
  <c r="G122" i="1"/>
  <c r="M122" i="1" s="1"/>
  <c r="L121" i="1"/>
  <c r="J121" i="1"/>
  <c r="K121" i="1" s="1"/>
  <c r="H121" i="1"/>
  <c r="I121" i="1" s="1"/>
  <c r="G121" i="1"/>
  <c r="L120" i="1"/>
  <c r="J120" i="1"/>
  <c r="K120" i="1" s="1"/>
  <c r="H120" i="1"/>
  <c r="I120" i="1" s="1"/>
  <c r="M120" i="1" s="1"/>
  <c r="G120" i="1"/>
  <c r="L119" i="1"/>
  <c r="J119" i="1"/>
  <c r="K119" i="1" s="1"/>
  <c r="H119" i="1"/>
  <c r="I119" i="1" s="1"/>
  <c r="G119" i="1"/>
  <c r="L118" i="1"/>
  <c r="J118" i="1"/>
  <c r="K118" i="1" s="1"/>
  <c r="H118" i="1"/>
  <c r="I118" i="1" s="1"/>
  <c r="G118" i="1"/>
  <c r="L117" i="1"/>
  <c r="J117" i="1"/>
  <c r="K117" i="1" s="1"/>
  <c r="H117" i="1"/>
  <c r="I117" i="1" s="1"/>
  <c r="G117" i="1"/>
  <c r="L116" i="1"/>
  <c r="J116" i="1"/>
  <c r="K116" i="1" s="1"/>
  <c r="H116" i="1"/>
  <c r="I116" i="1" s="1"/>
  <c r="M116" i="1" s="1"/>
  <c r="G116" i="1"/>
  <c r="L115" i="1"/>
  <c r="J115" i="1"/>
  <c r="K115" i="1" s="1"/>
  <c r="H115" i="1"/>
  <c r="I115" i="1" s="1"/>
  <c r="G115" i="1"/>
  <c r="L114" i="1"/>
  <c r="J114" i="1"/>
  <c r="K114" i="1" s="1"/>
  <c r="H114" i="1"/>
  <c r="I114" i="1" s="1"/>
  <c r="G114" i="1"/>
  <c r="L113" i="1"/>
  <c r="J113" i="1"/>
  <c r="K113" i="1" s="1"/>
  <c r="H113" i="1"/>
  <c r="I113" i="1" s="1"/>
  <c r="G113" i="1"/>
  <c r="L112" i="1"/>
  <c r="J112" i="1"/>
  <c r="K112" i="1" s="1"/>
  <c r="H112" i="1"/>
  <c r="I112" i="1" s="1"/>
  <c r="G112" i="1"/>
  <c r="L111" i="1"/>
  <c r="J111" i="1"/>
  <c r="K111" i="1" s="1"/>
  <c r="H111" i="1"/>
  <c r="I111" i="1" s="1"/>
  <c r="G111" i="1"/>
  <c r="L110" i="1"/>
  <c r="J110" i="1"/>
  <c r="K110" i="1" s="1"/>
  <c r="H110" i="1"/>
  <c r="I110" i="1" s="1"/>
  <c r="G110" i="1"/>
  <c r="L109" i="1"/>
  <c r="J109" i="1"/>
  <c r="K109" i="1" s="1"/>
  <c r="H109" i="1"/>
  <c r="I109" i="1" s="1"/>
  <c r="G109" i="1"/>
  <c r="L108" i="1"/>
  <c r="J108" i="1"/>
  <c r="K108" i="1" s="1"/>
  <c r="H108" i="1"/>
  <c r="I108" i="1" s="1"/>
  <c r="G108" i="1"/>
  <c r="L107" i="1"/>
  <c r="J107" i="1"/>
  <c r="K107" i="1" s="1"/>
  <c r="H107" i="1"/>
  <c r="G107" i="1"/>
  <c r="L106" i="1"/>
  <c r="J106" i="1"/>
  <c r="K106" i="1" s="1"/>
  <c r="H106" i="1"/>
  <c r="I106" i="1" s="1"/>
  <c r="G106" i="1"/>
  <c r="L105" i="1"/>
  <c r="J105" i="1"/>
  <c r="K105" i="1" s="1"/>
  <c r="H105" i="1"/>
  <c r="I105" i="1" s="1"/>
  <c r="G105" i="1"/>
  <c r="L104" i="1"/>
  <c r="J104" i="1"/>
  <c r="K104" i="1" s="1"/>
  <c r="H104" i="1"/>
  <c r="I104" i="1" s="1"/>
  <c r="G104" i="1"/>
  <c r="L103" i="1"/>
  <c r="J103" i="1"/>
  <c r="K103" i="1" s="1"/>
  <c r="H103" i="1"/>
  <c r="I103" i="1" s="1"/>
  <c r="G103" i="1"/>
  <c r="M103" i="1" s="1"/>
  <c r="L102" i="1"/>
  <c r="J102" i="1"/>
  <c r="K102" i="1" s="1"/>
  <c r="H102" i="1"/>
  <c r="I102" i="1" s="1"/>
  <c r="G102" i="1"/>
  <c r="L101" i="1"/>
  <c r="J101" i="1"/>
  <c r="K101" i="1" s="1"/>
  <c r="H101" i="1"/>
  <c r="I101" i="1" s="1"/>
  <c r="G101" i="1"/>
  <c r="M101" i="1" s="1"/>
  <c r="L100" i="1"/>
  <c r="J100" i="1"/>
  <c r="K100" i="1" s="1"/>
  <c r="I100" i="1"/>
  <c r="H100" i="1"/>
  <c r="G100" i="1"/>
  <c r="L99" i="1"/>
  <c r="J99" i="1"/>
  <c r="K99" i="1" s="1"/>
  <c r="H99" i="1"/>
  <c r="I99" i="1" s="1"/>
  <c r="G99" i="1"/>
  <c r="M99" i="1" s="1"/>
  <c r="L98" i="1"/>
  <c r="J98" i="1"/>
  <c r="K98" i="1" s="1"/>
  <c r="H98" i="1"/>
  <c r="I98" i="1" s="1"/>
  <c r="G98" i="1"/>
  <c r="L97" i="1"/>
  <c r="J97" i="1"/>
  <c r="K97" i="1" s="1"/>
  <c r="H97" i="1"/>
  <c r="I97" i="1" s="1"/>
  <c r="G97" i="1"/>
  <c r="L96" i="1"/>
  <c r="J96" i="1"/>
  <c r="K96" i="1" s="1"/>
  <c r="H96" i="1"/>
  <c r="I96" i="1" s="1"/>
  <c r="G96" i="1"/>
  <c r="L95" i="1"/>
  <c r="J95" i="1"/>
  <c r="K95" i="1" s="1"/>
  <c r="H95" i="1"/>
  <c r="I95" i="1" s="1"/>
  <c r="G95" i="1"/>
  <c r="L94" i="1"/>
  <c r="J94" i="1"/>
  <c r="K94" i="1" s="1"/>
  <c r="H94" i="1"/>
  <c r="I94" i="1" s="1"/>
  <c r="G94" i="1"/>
  <c r="L93" i="1"/>
  <c r="J93" i="1"/>
  <c r="K93" i="1" s="1"/>
  <c r="H93" i="1"/>
  <c r="I93" i="1" s="1"/>
  <c r="M93" i="1" s="1"/>
  <c r="G93" i="1"/>
  <c r="L92" i="1"/>
  <c r="K92" i="1"/>
  <c r="J92" i="1"/>
  <c r="H92" i="1"/>
  <c r="I92" i="1" s="1"/>
  <c r="G92" i="1"/>
  <c r="L91" i="1"/>
  <c r="J91" i="1"/>
  <c r="K91" i="1" s="1"/>
  <c r="H91" i="1"/>
  <c r="G91" i="1"/>
  <c r="L90" i="1"/>
  <c r="J90" i="1"/>
  <c r="K90" i="1" s="1"/>
  <c r="H90" i="1"/>
  <c r="I90" i="1" s="1"/>
  <c r="G90" i="1"/>
  <c r="L89" i="1"/>
  <c r="J89" i="1"/>
  <c r="K89" i="1" s="1"/>
  <c r="H89" i="1"/>
  <c r="I89" i="1" s="1"/>
  <c r="G89" i="1"/>
  <c r="L88" i="1"/>
  <c r="J88" i="1"/>
  <c r="K88" i="1" s="1"/>
  <c r="H88" i="1"/>
  <c r="I88" i="1" s="1"/>
  <c r="G88" i="1"/>
  <c r="M88" i="1" s="1"/>
  <c r="L87" i="1"/>
  <c r="J87" i="1"/>
  <c r="K87" i="1" s="1"/>
  <c r="H87" i="1"/>
  <c r="I87" i="1" s="1"/>
  <c r="G87" i="1"/>
  <c r="L86" i="1"/>
  <c r="J86" i="1"/>
  <c r="K86" i="1" s="1"/>
  <c r="H86" i="1"/>
  <c r="I86" i="1" s="1"/>
  <c r="G86" i="1"/>
  <c r="L85" i="1"/>
  <c r="J85" i="1"/>
  <c r="K85" i="1" s="1"/>
  <c r="H85" i="1"/>
  <c r="I85" i="1" s="1"/>
  <c r="G85" i="1"/>
  <c r="L84" i="1"/>
  <c r="J84" i="1"/>
  <c r="K84" i="1" s="1"/>
  <c r="H84" i="1"/>
  <c r="I84" i="1" s="1"/>
  <c r="M84" i="1" s="1"/>
  <c r="G84" i="1"/>
  <c r="L83" i="1"/>
  <c r="J83" i="1"/>
  <c r="K83" i="1" s="1"/>
  <c r="H83" i="1"/>
  <c r="I83" i="1" s="1"/>
  <c r="G83" i="1"/>
  <c r="L82" i="1"/>
  <c r="J82" i="1"/>
  <c r="K82" i="1" s="1"/>
  <c r="H82" i="1"/>
  <c r="I82" i="1" s="1"/>
  <c r="G82" i="1"/>
  <c r="L81" i="1"/>
  <c r="K81" i="1"/>
  <c r="J81" i="1"/>
  <c r="H81" i="1"/>
  <c r="I81" i="1" s="1"/>
  <c r="G81" i="1"/>
  <c r="M81" i="1" s="1"/>
  <c r="L80" i="1"/>
  <c r="J80" i="1"/>
  <c r="K80" i="1" s="1"/>
  <c r="H80" i="1"/>
  <c r="I80" i="1" s="1"/>
  <c r="G80" i="1"/>
  <c r="L79" i="1"/>
  <c r="J79" i="1"/>
  <c r="K79" i="1" s="1"/>
  <c r="H79" i="1"/>
  <c r="I79" i="1" s="1"/>
  <c r="G79" i="1"/>
  <c r="L78" i="1"/>
  <c r="J78" i="1"/>
  <c r="K78" i="1" s="1"/>
  <c r="H78" i="1"/>
  <c r="I78" i="1" s="1"/>
  <c r="G78" i="1"/>
  <c r="L77" i="1"/>
  <c r="J77" i="1"/>
  <c r="K77" i="1" s="1"/>
  <c r="H77" i="1"/>
  <c r="I77" i="1" s="1"/>
  <c r="G77" i="1"/>
  <c r="L76" i="1"/>
  <c r="J76" i="1"/>
  <c r="K76" i="1" s="1"/>
  <c r="H76" i="1"/>
  <c r="I76" i="1" s="1"/>
  <c r="G76" i="1"/>
  <c r="L75" i="1"/>
  <c r="J75" i="1"/>
  <c r="K75" i="1" s="1"/>
  <c r="H75" i="1"/>
  <c r="G75" i="1"/>
  <c r="L74" i="1"/>
  <c r="K74" i="1"/>
  <c r="J74" i="1"/>
  <c r="I74" i="1"/>
  <c r="H74" i="1"/>
  <c r="G74" i="1"/>
  <c r="L73" i="1"/>
  <c r="J73" i="1"/>
  <c r="K73" i="1" s="1"/>
  <c r="H73" i="1"/>
  <c r="I73" i="1" s="1"/>
  <c r="G73" i="1"/>
  <c r="M73" i="1" s="1"/>
  <c r="L72" i="1"/>
  <c r="J72" i="1"/>
  <c r="K72" i="1" s="1"/>
  <c r="H72" i="1"/>
  <c r="I72" i="1" s="1"/>
  <c r="G72" i="1"/>
  <c r="M72" i="1" s="1"/>
  <c r="L71" i="1"/>
  <c r="J71" i="1"/>
  <c r="K71" i="1" s="1"/>
  <c r="H71" i="1"/>
  <c r="I71" i="1" s="1"/>
  <c r="G71" i="1"/>
  <c r="L70" i="1"/>
  <c r="J70" i="1"/>
  <c r="K70" i="1" s="1"/>
  <c r="H70" i="1"/>
  <c r="I70" i="1" s="1"/>
  <c r="G70" i="1"/>
  <c r="L69" i="1"/>
  <c r="J69" i="1"/>
  <c r="K69" i="1" s="1"/>
  <c r="H69" i="1"/>
  <c r="I69" i="1" s="1"/>
  <c r="G69" i="1"/>
  <c r="L68" i="1"/>
  <c r="J68" i="1"/>
  <c r="K68" i="1" s="1"/>
  <c r="I68" i="1"/>
  <c r="M68" i="1" s="1"/>
  <c r="H68" i="1"/>
  <c r="G68" i="1"/>
  <c r="L67" i="1"/>
  <c r="J67" i="1"/>
  <c r="K67" i="1" s="1"/>
  <c r="H67" i="1"/>
  <c r="I67" i="1" s="1"/>
  <c r="G67" i="1"/>
  <c r="M67" i="1" s="1"/>
  <c r="L66" i="1"/>
  <c r="J66" i="1"/>
  <c r="K66" i="1" s="1"/>
  <c r="H66" i="1"/>
  <c r="I66" i="1" s="1"/>
  <c r="G66" i="1"/>
  <c r="M66" i="1" s="1"/>
  <c r="L65" i="1"/>
  <c r="J65" i="1"/>
  <c r="K65" i="1" s="1"/>
  <c r="H65" i="1"/>
  <c r="I65" i="1" s="1"/>
  <c r="G65" i="1"/>
  <c r="L64" i="1"/>
  <c r="J64" i="1"/>
  <c r="K64" i="1" s="1"/>
  <c r="H64" i="1"/>
  <c r="I64" i="1" s="1"/>
  <c r="G64" i="1"/>
  <c r="L63" i="1"/>
  <c r="J63" i="1"/>
  <c r="K63" i="1" s="1"/>
  <c r="H63" i="1"/>
  <c r="I63" i="1" s="1"/>
  <c r="G63" i="1"/>
  <c r="M63" i="1" s="1"/>
  <c r="L62" i="1"/>
  <c r="J62" i="1"/>
  <c r="K62" i="1" s="1"/>
  <c r="H62" i="1"/>
  <c r="I62" i="1" s="1"/>
  <c r="G62" i="1"/>
  <c r="L61" i="1"/>
  <c r="J61" i="1"/>
  <c r="K61" i="1" s="1"/>
  <c r="H61" i="1"/>
  <c r="I61" i="1" s="1"/>
  <c r="G61" i="1"/>
  <c r="L60" i="1"/>
  <c r="J60" i="1"/>
  <c r="K60" i="1" s="1"/>
  <c r="H60" i="1"/>
  <c r="I60" i="1" s="1"/>
  <c r="G60" i="1"/>
  <c r="L59" i="1"/>
  <c r="J59" i="1"/>
  <c r="K59" i="1" s="1"/>
  <c r="H59" i="1"/>
  <c r="G59" i="1"/>
  <c r="L58" i="1"/>
  <c r="K58" i="1"/>
  <c r="J58" i="1"/>
  <c r="I58" i="1"/>
  <c r="H58" i="1"/>
  <c r="G58" i="1"/>
  <c r="L57" i="1"/>
  <c r="J57" i="1"/>
  <c r="K57" i="1" s="1"/>
  <c r="H57" i="1"/>
  <c r="I57" i="1" s="1"/>
  <c r="G57" i="1"/>
  <c r="L56" i="1"/>
  <c r="J56" i="1"/>
  <c r="K56" i="1" s="1"/>
  <c r="H56" i="1"/>
  <c r="I56" i="1" s="1"/>
  <c r="G56" i="1"/>
  <c r="L55" i="1"/>
  <c r="J55" i="1"/>
  <c r="K55" i="1" s="1"/>
  <c r="H55" i="1"/>
  <c r="I55" i="1" s="1"/>
  <c r="G55" i="1"/>
  <c r="L54" i="1"/>
  <c r="J54" i="1"/>
  <c r="K54" i="1" s="1"/>
  <c r="H54" i="1"/>
  <c r="I54" i="1" s="1"/>
  <c r="G54" i="1"/>
  <c r="L53" i="1"/>
  <c r="K53" i="1"/>
  <c r="J53" i="1"/>
  <c r="H53" i="1"/>
  <c r="I53" i="1" s="1"/>
  <c r="G53" i="1"/>
  <c r="L52" i="1"/>
  <c r="J52" i="1"/>
  <c r="K52" i="1" s="1"/>
  <c r="H52" i="1"/>
  <c r="I52" i="1" s="1"/>
  <c r="M52" i="1" s="1"/>
  <c r="G52" i="1"/>
  <c r="L51" i="1"/>
  <c r="J51" i="1"/>
  <c r="K51" i="1" s="1"/>
  <c r="H51" i="1"/>
  <c r="I51" i="1" s="1"/>
  <c r="G51" i="1"/>
  <c r="L50" i="1"/>
  <c r="J50" i="1"/>
  <c r="K50" i="1" s="1"/>
  <c r="H50" i="1"/>
  <c r="I50" i="1" s="1"/>
  <c r="G50" i="1"/>
  <c r="L49" i="1"/>
  <c r="J49" i="1"/>
  <c r="K49" i="1" s="1"/>
  <c r="H49" i="1"/>
  <c r="I49" i="1" s="1"/>
  <c r="G49" i="1"/>
  <c r="M49" i="1" s="1"/>
  <c r="L48" i="1"/>
  <c r="J48" i="1"/>
  <c r="K48" i="1" s="1"/>
  <c r="H48" i="1"/>
  <c r="I48" i="1" s="1"/>
  <c r="G48" i="1"/>
  <c r="L47" i="1"/>
  <c r="J47" i="1"/>
  <c r="K47" i="1" s="1"/>
  <c r="H47" i="1"/>
  <c r="I47" i="1" s="1"/>
  <c r="G47" i="1"/>
  <c r="L46" i="1"/>
  <c r="J46" i="1"/>
  <c r="K46" i="1" s="1"/>
  <c r="H46" i="1"/>
  <c r="I46" i="1" s="1"/>
  <c r="G46" i="1"/>
  <c r="L45" i="1"/>
  <c r="J45" i="1"/>
  <c r="K45" i="1" s="1"/>
  <c r="H45" i="1"/>
  <c r="I45" i="1" s="1"/>
  <c r="G45" i="1"/>
  <c r="L44" i="1"/>
  <c r="J44" i="1"/>
  <c r="K44" i="1" s="1"/>
  <c r="H44" i="1"/>
  <c r="I44" i="1" s="1"/>
  <c r="G44" i="1"/>
  <c r="L43" i="1"/>
  <c r="J43" i="1"/>
  <c r="K43" i="1" s="1"/>
  <c r="H43" i="1"/>
  <c r="I43" i="1" s="1"/>
  <c r="G43" i="1"/>
  <c r="L42" i="1"/>
  <c r="K42" i="1"/>
  <c r="J42" i="1"/>
  <c r="H42" i="1"/>
  <c r="I42" i="1" s="1"/>
  <c r="G42" i="1"/>
  <c r="L41" i="1"/>
  <c r="J41" i="1"/>
  <c r="K41" i="1" s="1"/>
  <c r="H41" i="1"/>
  <c r="I41" i="1" s="1"/>
  <c r="G41" i="1"/>
  <c r="L40" i="1"/>
  <c r="J40" i="1"/>
  <c r="K40" i="1" s="1"/>
  <c r="H40" i="1"/>
  <c r="I40" i="1" s="1"/>
  <c r="G40" i="1"/>
  <c r="L39" i="1"/>
  <c r="J39" i="1"/>
  <c r="K39" i="1" s="1"/>
  <c r="H39" i="1"/>
  <c r="I39" i="1" s="1"/>
  <c r="G39" i="1"/>
  <c r="L38" i="1"/>
  <c r="J38" i="1"/>
  <c r="K38" i="1" s="1"/>
  <c r="H38" i="1"/>
  <c r="I38" i="1" s="1"/>
  <c r="G38" i="1"/>
  <c r="L37" i="1"/>
  <c r="J37" i="1"/>
  <c r="K37" i="1" s="1"/>
  <c r="H37" i="1"/>
  <c r="I37" i="1" s="1"/>
  <c r="G37" i="1"/>
  <c r="L36" i="1"/>
  <c r="J36" i="1"/>
  <c r="K36" i="1" s="1"/>
  <c r="H36" i="1"/>
  <c r="I36" i="1" s="1"/>
  <c r="M36" i="1" s="1"/>
  <c r="G36" i="1"/>
  <c r="L35" i="1"/>
  <c r="J35" i="1"/>
  <c r="K35" i="1" s="1"/>
  <c r="H35" i="1"/>
  <c r="I35" i="1" s="1"/>
  <c r="G35" i="1"/>
  <c r="L34" i="1"/>
  <c r="J34" i="1"/>
  <c r="K34" i="1" s="1"/>
  <c r="H34" i="1"/>
  <c r="I34" i="1" s="1"/>
  <c r="G34" i="1"/>
  <c r="L33" i="1"/>
  <c r="J33" i="1"/>
  <c r="K33" i="1" s="1"/>
  <c r="H33" i="1"/>
  <c r="I33" i="1" s="1"/>
  <c r="G33" i="1"/>
  <c r="L32" i="1"/>
  <c r="J32" i="1"/>
  <c r="K32" i="1" s="1"/>
  <c r="H32" i="1"/>
  <c r="I32" i="1" s="1"/>
  <c r="G32" i="1"/>
  <c r="L31" i="1"/>
  <c r="J31" i="1"/>
  <c r="K31" i="1" s="1"/>
  <c r="H31" i="1"/>
  <c r="I31" i="1" s="1"/>
  <c r="G31" i="1"/>
  <c r="L30" i="1"/>
  <c r="J30" i="1"/>
  <c r="K30" i="1" s="1"/>
  <c r="H30" i="1"/>
  <c r="I30" i="1" s="1"/>
  <c r="G30" i="1"/>
  <c r="L29" i="1"/>
  <c r="J29" i="1"/>
  <c r="K29" i="1" s="1"/>
  <c r="H29" i="1"/>
  <c r="I29" i="1" s="1"/>
  <c r="G29" i="1"/>
  <c r="L28" i="1"/>
  <c r="K28" i="1"/>
  <c r="J28" i="1"/>
  <c r="H28" i="1"/>
  <c r="I28" i="1" s="1"/>
  <c r="G28" i="1"/>
  <c r="L27" i="1"/>
  <c r="J27" i="1"/>
  <c r="K27" i="1" s="1"/>
  <c r="H27" i="1"/>
  <c r="G27" i="1"/>
  <c r="L26" i="1"/>
  <c r="J26" i="1"/>
  <c r="K26" i="1" s="1"/>
  <c r="H26" i="1"/>
  <c r="I26" i="1" s="1"/>
  <c r="G26" i="1"/>
  <c r="L25" i="1"/>
  <c r="J25" i="1"/>
  <c r="K25" i="1" s="1"/>
  <c r="H25" i="1"/>
  <c r="I25" i="1" s="1"/>
  <c r="G25" i="1"/>
  <c r="L24" i="1"/>
  <c r="J24" i="1"/>
  <c r="K24" i="1" s="1"/>
  <c r="H24" i="1"/>
  <c r="I24" i="1" s="1"/>
  <c r="G24" i="1"/>
  <c r="L23" i="1"/>
  <c r="J23" i="1"/>
  <c r="K23" i="1" s="1"/>
  <c r="H23" i="1"/>
  <c r="I23" i="1" s="1"/>
  <c r="G23" i="1"/>
  <c r="L22" i="1"/>
  <c r="J22" i="1"/>
  <c r="K22" i="1" s="1"/>
  <c r="H22" i="1"/>
  <c r="I22" i="1" s="1"/>
  <c r="G22" i="1"/>
  <c r="L21" i="1"/>
  <c r="K21" i="1"/>
  <c r="J21" i="1"/>
  <c r="H21" i="1"/>
  <c r="I21" i="1" s="1"/>
  <c r="G21" i="1"/>
  <c r="L20" i="1"/>
  <c r="J20" i="1"/>
  <c r="K20" i="1" s="1"/>
  <c r="H20" i="1"/>
  <c r="I20" i="1" s="1"/>
  <c r="M20" i="1" s="1"/>
  <c r="G20" i="1"/>
  <c r="L19" i="1"/>
  <c r="J19" i="1"/>
  <c r="K19" i="1" s="1"/>
  <c r="H19" i="1"/>
  <c r="I19" i="1" s="1"/>
  <c r="G19" i="1"/>
  <c r="L18" i="1"/>
  <c r="J18" i="1"/>
  <c r="K18" i="1" s="1"/>
  <c r="H18" i="1"/>
  <c r="I18" i="1" s="1"/>
  <c r="G18" i="1"/>
  <c r="L17" i="1"/>
  <c r="J17" i="1"/>
  <c r="K17" i="1" s="1"/>
  <c r="H17" i="1"/>
  <c r="I17" i="1" s="1"/>
  <c r="G17" i="1"/>
  <c r="M17" i="1" s="1"/>
  <c r="L16" i="1"/>
  <c r="J16" i="1"/>
  <c r="K16" i="1" s="1"/>
  <c r="H16" i="1"/>
  <c r="I16" i="1" s="1"/>
  <c r="G16" i="1"/>
  <c r="L15" i="1"/>
  <c r="J15" i="1"/>
  <c r="K15" i="1" s="1"/>
  <c r="H15" i="1"/>
  <c r="I15" i="1" s="1"/>
  <c r="G15" i="1"/>
  <c r="L14" i="1"/>
  <c r="J14" i="1"/>
  <c r="K14" i="1" s="1"/>
  <c r="H14" i="1"/>
  <c r="I14" i="1" s="1"/>
  <c r="G14" i="1"/>
  <c r="L13" i="1"/>
  <c r="J13" i="1"/>
  <c r="K13" i="1" s="1"/>
  <c r="H13" i="1"/>
  <c r="I13" i="1" s="1"/>
  <c r="G13" i="1"/>
  <c r="L12" i="1"/>
  <c r="K12" i="1"/>
  <c r="J12" i="1"/>
  <c r="H12" i="1"/>
  <c r="I12" i="1" s="1"/>
  <c r="G12" i="1"/>
  <c r="L11" i="1"/>
  <c r="J11" i="1"/>
  <c r="K11" i="1" s="1"/>
  <c r="H11" i="1"/>
  <c r="G11" i="1"/>
  <c r="L10" i="1"/>
  <c r="K10" i="1"/>
  <c r="J10" i="1"/>
  <c r="H10" i="1"/>
  <c r="I10" i="1" s="1"/>
  <c r="G10" i="1"/>
  <c r="F5" i="1"/>
  <c r="M31" i="1" l="1"/>
  <c r="M42" i="1"/>
  <c r="M138" i="1"/>
  <c r="M142" i="1"/>
  <c r="M146" i="1"/>
  <c r="M165" i="1"/>
  <c r="M184" i="1"/>
  <c r="M10" i="1"/>
  <c r="M21" i="1"/>
  <c r="M74" i="1"/>
  <c r="M168" i="1"/>
  <c r="M24" i="1"/>
  <c r="M53" i="1"/>
  <c r="M119" i="1"/>
  <c r="M131" i="1"/>
  <c r="M150" i="1"/>
  <c r="M154" i="1"/>
  <c r="M158" i="1"/>
  <c r="M173" i="1"/>
  <c r="M181" i="1"/>
  <c r="H195" i="1"/>
  <c r="M32" i="1"/>
  <c r="M39" i="1"/>
  <c r="M56" i="1"/>
  <c r="M127" i="1"/>
  <c r="M162" i="1"/>
  <c r="M185" i="1"/>
  <c r="M95" i="1"/>
  <c r="M25" i="1"/>
  <c r="M46" i="1"/>
  <c r="M78" i="1"/>
  <c r="M89" i="1"/>
  <c r="M100" i="1"/>
  <c r="M108" i="1"/>
  <c r="M112" i="1"/>
  <c r="M135" i="1"/>
  <c r="M147" i="1"/>
  <c r="M189" i="1"/>
  <c r="M57" i="1"/>
  <c r="M64" i="1"/>
  <c r="M82" i="1"/>
  <c r="M104" i="1"/>
  <c r="M143" i="1"/>
  <c r="M166" i="1"/>
  <c r="M174" i="1"/>
  <c r="M178" i="1"/>
  <c r="M97" i="1"/>
  <c r="M124" i="1"/>
  <c r="M128" i="1"/>
  <c r="M151" i="1"/>
  <c r="M118" i="1"/>
  <c r="M182" i="1"/>
  <c r="M194" i="1"/>
  <c r="M19" i="1"/>
  <c r="M90" i="1"/>
  <c r="M140" i="1"/>
  <c r="M144" i="1"/>
  <c r="M54" i="1"/>
  <c r="M37" i="1"/>
  <c r="M47" i="1"/>
  <c r="M58" i="1"/>
  <c r="M65" i="1"/>
  <c r="M136" i="1"/>
  <c r="M167" i="1"/>
  <c r="M179" i="1"/>
  <c r="M22" i="1"/>
  <c r="M15" i="1"/>
  <c r="M12" i="1"/>
  <c r="M40" i="1"/>
  <c r="M121" i="1"/>
  <c r="M129" i="1"/>
  <c r="M156" i="1"/>
  <c r="M160" i="1"/>
  <c r="M175" i="1"/>
  <c r="M35" i="1"/>
  <c r="M70" i="1"/>
  <c r="M157" i="1"/>
  <c r="M86" i="1"/>
  <c r="M26" i="1"/>
  <c r="M51" i="1"/>
  <c r="M34" i="1"/>
  <c r="M44" i="1"/>
  <c r="M87" i="1"/>
  <c r="M125" i="1"/>
  <c r="M133" i="1"/>
  <c r="M152" i="1"/>
  <c r="M183" i="1"/>
  <c r="M30" i="1"/>
  <c r="M41" i="1"/>
  <c r="M62" i="1"/>
  <c r="M80" i="1"/>
  <c r="M102" i="1"/>
  <c r="M106" i="1"/>
  <c r="M110" i="1"/>
  <c r="M114" i="1"/>
  <c r="M137" i="1"/>
  <c r="M145" i="1"/>
  <c r="L195" i="1"/>
  <c r="M14" i="1"/>
  <c r="I139" i="1"/>
  <c r="M139" i="1" s="1"/>
  <c r="I123" i="1"/>
  <c r="M123" i="1" s="1"/>
  <c r="M18" i="1"/>
  <c r="M38" i="1"/>
  <c r="M48" i="1"/>
  <c r="M55" i="1"/>
  <c r="M69" i="1"/>
  <c r="M79" i="1"/>
  <c r="M83" i="1"/>
  <c r="M105" i="1"/>
  <c r="M113" i="1"/>
  <c r="M11" i="1"/>
  <c r="M28" i="1"/>
  <c r="M76" i="1"/>
  <c r="M94" i="1"/>
  <c r="M98" i="1"/>
  <c r="M109" i="1"/>
  <c r="M117" i="1"/>
  <c r="M132" i="1"/>
  <c r="M170" i="1"/>
  <c r="I11" i="1"/>
  <c r="I195" i="1" s="1"/>
  <c r="I155" i="1"/>
  <c r="M155" i="1" s="1"/>
  <c r="M159" i="1"/>
  <c r="M163" i="1"/>
  <c r="M13" i="1"/>
  <c r="K195" i="1"/>
  <c r="M61" i="1"/>
  <c r="I59" i="1"/>
  <c r="M59" i="1" s="1"/>
  <c r="I91" i="1"/>
  <c r="M91" i="1" s="1"/>
  <c r="M45" i="1"/>
  <c r="I75" i="1"/>
  <c r="M75" i="1" s="1"/>
  <c r="I171" i="1"/>
  <c r="M171" i="1" s="1"/>
  <c r="M29" i="1"/>
  <c r="M77" i="1"/>
  <c r="J195" i="1"/>
  <c r="M16" i="1"/>
  <c r="M23" i="1"/>
  <c r="M33" i="1"/>
  <c r="M50" i="1"/>
  <c r="M60" i="1"/>
  <c r="M92" i="1"/>
  <c r="M115" i="1"/>
  <c r="I27" i="1"/>
  <c r="M27" i="1" s="1"/>
  <c r="M43" i="1"/>
  <c r="M71" i="1"/>
  <c r="M85" i="1"/>
  <c r="M96" i="1"/>
  <c r="I107" i="1"/>
  <c r="M107" i="1" s="1"/>
  <c r="M111" i="1"/>
  <c r="M134" i="1"/>
  <c r="M153" i="1"/>
  <c r="M161" i="1"/>
  <c r="M172" i="1"/>
  <c r="M176" i="1"/>
  <c r="I187" i="1"/>
  <c r="M187" i="1"/>
  <c r="M191" i="1"/>
  <c r="G195" i="1"/>
  <c r="M195" i="1" l="1"/>
</calcChain>
</file>

<file path=xl/sharedStrings.xml><?xml version="1.0" encoding="utf-8"?>
<sst xmlns="http://schemas.openxmlformats.org/spreadsheetml/2006/main" count="682" uniqueCount="399">
  <si>
    <t>All. 4 - Costo del lavoro preconsuntivo</t>
  </si>
  <si>
    <t>Contributi a carico del datore di lavoro</t>
  </si>
  <si>
    <t>Contributi a carico del dipendente</t>
  </si>
  <si>
    <t>Ritenute fiscali</t>
  </si>
  <si>
    <t>Preconsuntivo (N)</t>
  </si>
  <si>
    <t>Matricola</t>
  </si>
  <si>
    <t>Mansione</t>
  </si>
  <si>
    <t>linea</t>
  </si>
  <si>
    <t>RAL</t>
  </si>
  <si>
    <t>Contributi</t>
  </si>
  <si>
    <t>13ma</t>
  </si>
  <si>
    <t>Contributi 13ma</t>
  </si>
  <si>
    <t>14ma</t>
  </si>
  <si>
    <t>Contributi 14m</t>
  </si>
  <si>
    <t>TFR</t>
  </si>
  <si>
    <t>Costo totale</t>
  </si>
  <si>
    <t>M001</t>
  </si>
  <si>
    <t>Dir. Controllo</t>
  </si>
  <si>
    <t>M002</t>
  </si>
  <si>
    <t>Acquisti</t>
  </si>
  <si>
    <t>Resp. Acquisti</t>
  </si>
  <si>
    <t>M003</t>
  </si>
  <si>
    <t>Marketing</t>
  </si>
  <si>
    <t>Resp. Marketing</t>
  </si>
  <si>
    <t>M004</t>
  </si>
  <si>
    <t>Dir. Operations</t>
  </si>
  <si>
    <t>M005</t>
  </si>
  <si>
    <t>Produzione</t>
  </si>
  <si>
    <t>Resp. Produzione</t>
  </si>
  <si>
    <t>M006</t>
  </si>
  <si>
    <t>Addetto prod. 1</t>
  </si>
  <si>
    <t>linea x</t>
  </si>
  <si>
    <t>M007</t>
  </si>
  <si>
    <t>Addetto prod. 2</t>
  </si>
  <si>
    <t>M008</t>
  </si>
  <si>
    <t>Addetto prod. 3</t>
  </si>
  <si>
    <t>M009</t>
  </si>
  <si>
    <t>Addetto prod. 4</t>
  </si>
  <si>
    <t>M010</t>
  </si>
  <si>
    <t>Addetto prod. 5</t>
  </si>
  <si>
    <t>M011</t>
  </si>
  <si>
    <t>Addetto prod. 6</t>
  </si>
  <si>
    <t>M012</t>
  </si>
  <si>
    <t>Addetto prod. 7</t>
  </si>
  <si>
    <t>M013</t>
  </si>
  <si>
    <t>Addetto prod. 8</t>
  </si>
  <si>
    <t>M014</t>
  </si>
  <si>
    <t>Addetto prod. 9</t>
  </si>
  <si>
    <t>M015</t>
  </si>
  <si>
    <t>Addetto prod. 10</t>
  </si>
  <si>
    <t>M016</t>
  </si>
  <si>
    <t>Addetto prod. 11</t>
  </si>
  <si>
    <t>M017</t>
  </si>
  <si>
    <t>Addetto prod. 12</t>
  </si>
  <si>
    <t>M018</t>
  </si>
  <si>
    <t>Addetto prod. 13</t>
  </si>
  <si>
    <t>M019</t>
  </si>
  <si>
    <t>Addetto prod. 14</t>
  </si>
  <si>
    <t>M020</t>
  </si>
  <si>
    <t>Addetto prod. 15</t>
  </si>
  <si>
    <t>M021</t>
  </si>
  <si>
    <t>Addetto prod. 16</t>
  </si>
  <si>
    <t>M022</t>
  </si>
  <si>
    <t>Addetto prod. 17</t>
  </si>
  <si>
    <t>M023</t>
  </si>
  <si>
    <t>Addetto prod. 18</t>
  </si>
  <si>
    <t>M024</t>
  </si>
  <si>
    <t>Addetto prod. 19</t>
  </si>
  <si>
    <t>M025</t>
  </si>
  <si>
    <t>Addetto prod. 20</t>
  </si>
  <si>
    <t>M026</t>
  </si>
  <si>
    <t>Addetto prod. 21</t>
  </si>
  <si>
    <t>M027</t>
  </si>
  <si>
    <t>Addetto prod. 22</t>
  </si>
  <si>
    <t>M028</t>
  </si>
  <si>
    <t>Addetto prod. 23</t>
  </si>
  <si>
    <t>M029</t>
  </si>
  <si>
    <t>Addetto prod. 24</t>
  </si>
  <si>
    <t>M030</t>
  </si>
  <si>
    <t>Addetto prod. 25</t>
  </si>
  <si>
    <t>M031</t>
  </si>
  <si>
    <t>Addetto prod. 26</t>
  </si>
  <si>
    <t>M032</t>
  </si>
  <si>
    <t>Addetto prod. 27</t>
  </si>
  <si>
    <t>M033</t>
  </si>
  <si>
    <t>Addetto prod. 28</t>
  </si>
  <si>
    <t>M034</t>
  </si>
  <si>
    <t>Addetto prod. 29</t>
  </si>
  <si>
    <t>M035</t>
  </si>
  <si>
    <t>Addetto prod. 30</t>
  </si>
  <si>
    <t>M036</t>
  </si>
  <si>
    <t>Addetto prod. 31</t>
  </si>
  <si>
    <t>M037</t>
  </si>
  <si>
    <t>Addetto prod. 32</t>
  </si>
  <si>
    <t>M038</t>
  </si>
  <si>
    <t>Addetto prod. 33</t>
  </si>
  <si>
    <t>M039</t>
  </si>
  <si>
    <t>Addetto prod. 34</t>
  </si>
  <si>
    <t>M040</t>
  </si>
  <si>
    <t>Addetto prod. 35</t>
  </si>
  <si>
    <t>M041</t>
  </si>
  <si>
    <t>Addetto prod. 36</t>
  </si>
  <si>
    <t>M042</t>
  </si>
  <si>
    <t>Addetto prod. 37</t>
  </si>
  <si>
    <t>M043</t>
  </si>
  <si>
    <t>Addetto prod. 38</t>
  </si>
  <si>
    <t>M044</t>
  </si>
  <si>
    <t>Addetto prod. 39</t>
  </si>
  <si>
    <t>M045</t>
  </si>
  <si>
    <t>Addetto prod. 40</t>
  </si>
  <si>
    <t>M046</t>
  </si>
  <si>
    <t>Addetto prod. 41</t>
  </si>
  <si>
    <t>M047</t>
  </si>
  <si>
    <t>Addetto prod. 42</t>
  </si>
  <si>
    <t>M048</t>
  </si>
  <si>
    <t>Addetto prod. 43</t>
  </si>
  <si>
    <t>M049</t>
  </si>
  <si>
    <t>Addetto prod. 44</t>
  </si>
  <si>
    <t>M050</t>
  </si>
  <si>
    <t>Addetto prod. 45</t>
  </si>
  <si>
    <t>M051</t>
  </si>
  <si>
    <t>Addetto prod. 46</t>
  </si>
  <si>
    <t>M052</t>
  </si>
  <si>
    <t>Addetto prod. 47</t>
  </si>
  <si>
    <t>M053</t>
  </si>
  <si>
    <t>Addetto prod. 48</t>
  </si>
  <si>
    <t>M054</t>
  </si>
  <si>
    <t>Addetto prod. 49</t>
  </si>
  <si>
    <t>M055</t>
  </si>
  <si>
    <t>Addetto prod. 50</t>
  </si>
  <si>
    <t>M056</t>
  </si>
  <si>
    <t>Addetto prod. 51</t>
  </si>
  <si>
    <t>M057</t>
  </si>
  <si>
    <t>Addetto prod. 52</t>
  </si>
  <si>
    <t>M058</t>
  </si>
  <si>
    <t>Addetto prod. 53</t>
  </si>
  <si>
    <t>M059</t>
  </si>
  <si>
    <t>Addetto prod. 54</t>
  </si>
  <si>
    <t>M060</t>
  </si>
  <si>
    <t>Addetto prod. 55</t>
  </si>
  <si>
    <t>M061</t>
  </si>
  <si>
    <t>Addetto prod. 56</t>
  </si>
  <si>
    <t>M062</t>
  </si>
  <si>
    <t>Addetto prod. 57</t>
  </si>
  <si>
    <t>M063</t>
  </si>
  <si>
    <t>Addetto prod. 58</t>
  </si>
  <si>
    <t>M064</t>
  </si>
  <si>
    <t>Addetto prod. 59</t>
  </si>
  <si>
    <t>M065</t>
  </si>
  <si>
    <t>Addetto prod. 60</t>
  </si>
  <si>
    <t>M066</t>
  </si>
  <si>
    <t>Addetto prod. 61</t>
  </si>
  <si>
    <t>M067</t>
  </si>
  <si>
    <t>Addetto prod. 62</t>
  </si>
  <si>
    <t>M068</t>
  </si>
  <si>
    <t>Addetto prod. 63</t>
  </si>
  <si>
    <t>M069</t>
  </si>
  <si>
    <t>Addetto prod. 64</t>
  </si>
  <si>
    <t>M070</t>
  </si>
  <si>
    <t>Addetto prod. 65</t>
  </si>
  <si>
    <t>M071</t>
  </si>
  <si>
    <t>Addetto prod. 66</t>
  </si>
  <si>
    <t>M072</t>
  </si>
  <si>
    <t>Addetto prod. 67</t>
  </si>
  <si>
    <t>M073</t>
  </si>
  <si>
    <t>Addetto prod. 68</t>
  </si>
  <si>
    <t>M074</t>
  </si>
  <si>
    <t>Addetto prod. 69</t>
  </si>
  <si>
    <t>M075</t>
  </si>
  <si>
    <t>Addetto prod. 70</t>
  </si>
  <si>
    <t>M076</t>
  </si>
  <si>
    <t>Addetto prod. 71</t>
  </si>
  <si>
    <t>M077</t>
  </si>
  <si>
    <t>Addetto prod. 72</t>
  </si>
  <si>
    <t>M078</t>
  </si>
  <si>
    <t>Addetto prod. 73</t>
  </si>
  <si>
    <t>M079</t>
  </si>
  <si>
    <t>Addetto prod. 74</t>
  </si>
  <si>
    <t>M080</t>
  </si>
  <si>
    <t>Addetto prod. 75</t>
  </si>
  <si>
    <t>M081</t>
  </si>
  <si>
    <t>Addetto prod. 76</t>
  </si>
  <si>
    <t>M082</t>
  </si>
  <si>
    <t>Addetto prod. 77</t>
  </si>
  <si>
    <t>M083</t>
  </si>
  <si>
    <t>Addetto prod. 78</t>
  </si>
  <si>
    <t>M084</t>
  </si>
  <si>
    <t>Addetto prod. 79</t>
  </si>
  <si>
    <t>M085</t>
  </si>
  <si>
    <t>Addetto prod. 80</t>
  </si>
  <si>
    <t>M086</t>
  </si>
  <si>
    <t>Addetto prod. 81</t>
  </si>
  <si>
    <t>M087</t>
  </si>
  <si>
    <t>Addetto prod. 82</t>
  </si>
  <si>
    <t>M088</t>
  </si>
  <si>
    <t>Addetto prod. 83</t>
  </si>
  <si>
    <t>M089</t>
  </si>
  <si>
    <t>Addetto prod. 84</t>
  </si>
  <si>
    <t>M090</t>
  </si>
  <si>
    <t>Addetto prod. 85</t>
  </si>
  <si>
    <t>M091</t>
  </si>
  <si>
    <t>Addetto prod. 86</t>
  </si>
  <si>
    <t>M092</t>
  </si>
  <si>
    <t>Addetto prod. 87</t>
  </si>
  <si>
    <t>M093</t>
  </si>
  <si>
    <t>Addetto prod. 88</t>
  </si>
  <si>
    <t>M094</t>
  </si>
  <si>
    <t>Addetto prod. 89</t>
  </si>
  <si>
    <t>M095</t>
  </si>
  <si>
    <t>Addetto prod. 90</t>
  </si>
  <si>
    <t>M096</t>
  </si>
  <si>
    <t>Addetto prod. 91</t>
  </si>
  <si>
    <t>M097</t>
  </si>
  <si>
    <t>Addetto prod. 92</t>
  </si>
  <si>
    <t>M098</t>
  </si>
  <si>
    <t>Addetto prod. 93</t>
  </si>
  <si>
    <t>M099</t>
  </si>
  <si>
    <t>Addetto prod. 94</t>
  </si>
  <si>
    <t>M100</t>
  </si>
  <si>
    <t>Addetto prod. 95</t>
  </si>
  <si>
    <t>M101</t>
  </si>
  <si>
    <t>Addetto prod. 96</t>
  </si>
  <si>
    <t>M102</t>
  </si>
  <si>
    <t>Addetto prod. 97</t>
  </si>
  <si>
    <t>M103</t>
  </si>
  <si>
    <t>Addetto prod. 98</t>
  </si>
  <si>
    <t>M104</t>
  </si>
  <si>
    <t>Addetto prod. 99</t>
  </si>
  <si>
    <t>linea y</t>
  </si>
  <si>
    <t>M105</t>
  </si>
  <si>
    <t>Addetto prod. 100</t>
  </si>
  <si>
    <t>M106</t>
  </si>
  <si>
    <t>Addetto prod. 101</t>
  </si>
  <si>
    <t>M107</t>
  </si>
  <si>
    <t>Addetto prod. 102</t>
  </si>
  <si>
    <t>M108</t>
  </si>
  <si>
    <t>Addetto prod. 103</t>
  </si>
  <si>
    <t>M109</t>
  </si>
  <si>
    <t>Addetto prod. 104</t>
  </si>
  <si>
    <t>M110</t>
  </si>
  <si>
    <t>Addetto prod. 105</t>
  </si>
  <si>
    <t>M111</t>
  </si>
  <si>
    <t>Addetto prod. 106</t>
  </si>
  <si>
    <t>M112</t>
  </si>
  <si>
    <t>Addetto prod. 107</t>
  </si>
  <si>
    <t>M113</t>
  </si>
  <si>
    <t>Addetto prod. 108</t>
  </si>
  <si>
    <t>M114</t>
  </si>
  <si>
    <t>Addetto prod. 109</t>
  </si>
  <si>
    <t>M115</t>
  </si>
  <si>
    <t>Handling</t>
  </si>
  <si>
    <t>Resp. Handl</t>
  </si>
  <si>
    <t>M116</t>
  </si>
  <si>
    <t>Addetto Handling 1</t>
  </si>
  <si>
    <t>M117</t>
  </si>
  <si>
    <t>Addetto Handling 2</t>
  </si>
  <si>
    <t>M118</t>
  </si>
  <si>
    <t>Addetto Handling 3</t>
  </si>
  <si>
    <t>M119</t>
  </si>
  <si>
    <t>Addetto Handling 4</t>
  </si>
  <si>
    <t>M120</t>
  </si>
  <si>
    <t>Addetto Handling 5</t>
  </si>
  <si>
    <t>M121</t>
  </si>
  <si>
    <t>Addetto Handling 6</t>
  </si>
  <si>
    <t>M122</t>
  </si>
  <si>
    <t>Addetto Handling 7</t>
  </si>
  <si>
    <t>M123</t>
  </si>
  <si>
    <t>Addetto Handling 8</t>
  </si>
  <si>
    <t>M124</t>
  </si>
  <si>
    <t>Addetto Handling 9</t>
  </si>
  <si>
    <t>M125</t>
  </si>
  <si>
    <t>Addetto Handling 10</t>
  </si>
  <si>
    <t>M126</t>
  </si>
  <si>
    <t>Addetto Handling 11</t>
  </si>
  <si>
    <t>M127</t>
  </si>
  <si>
    <t>Addetto Handling 12</t>
  </si>
  <si>
    <t>M128</t>
  </si>
  <si>
    <t>Addetto Handling 13</t>
  </si>
  <si>
    <t>M129</t>
  </si>
  <si>
    <t>Addetto Handling 14</t>
  </si>
  <si>
    <t>M130</t>
  </si>
  <si>
    <t>Addetto Handling 15</t>
  </si>
  <si>
    <t>M131</t>
  </si>
  <si>
    <t>Controllo qualità</t>
  </si>
  <si>
    <t>M132</t>
  </si>
  <si>
    <t>Gestione magazzino</t>
  </si>
  <si>
    <t>Addetto gest. magazzino 1</t>
  </si>
  <si>
    <t>M133</t>
  </si>
  <si>
    <t>Addetto gest. magazzino 2</t>
  </si>
  <si>
    <t>M134</t>
  </si>
  <si>
    <t>Trasporti</t>
  </si>
  <si>
    <t>Addetto trasporti 1</t>
  </si>
  <si>
    <t>M135</t>
  </si>
  <si>
    <t>Addetto trasporti 2</t>
  </si>
  <si>
    <t>M136</t>
  </si>
  <si>
    <t>M137</t>
  </si>
  <si>
    <t>Commerciale</t>
  </si>
  <si>
    <t>Dir. Commerciale</t>
  </si>
  <si>
    <t>M138</t>
  </si>
  <si>
    <t>Resp. Canale tradizionale</t>
  </si>
  <si>
    <t>M139</t>
  </si>
  <si>
    <t>Resp. Canale televendite</t>
  </si>
  <si>
    <t>M140</t>
  </si>
  <si>
    <t>Resp. Canale gdo</t>
  </si>
  <si>
    <t>M141</t>
  </si>
  <si>
    <t>Addetto vendite 1</t>
  </si>
  <si>
    <t>M142</t>
  </si>
  <si>
    <t>Addetto vendite 2</t>
  </si>
  <si>
    <t>M143</t>
  </si>
  <si>
    <t>Addetto vendite 3</t>
  </si>
  <si>
    <t>M144</t>
  </si>
  <si>
    <t>Addetto vendite 4</t>
  </si>
  <si>
    <t>M145</t>
  </si>
  <si>
    <t>Addetto vendite 5</t>
  </si>
  <si>
    <t>M146</t>
  </si>
  <si>
    <t>Call center 1</t>
  </si>
  <si>
    <t>M147</t>
  </si>
  <si>
    <t>Call center 2</t>
  </si>
  <si>
    <t>M148</t>
  </si>
  <si>
    <t>Call center 3</t>
  </si>
  <si>
    <t>M149</t>
  </si>
  <si>
    <t>Call center 4</t>
  </si>
  <si>
    <t>M150</t>
  </si>
  <si>
    <t>Call center 5</t>
  </si>
  <si>
    <t>M151</t>
  </si>
  <si>
    <t>Call center 6</t>
  </si>
  <si>
    <t>M152</t>
  </si>
  <si>
    <t>Call center 7</t>
  </si>
  <si>
    <t>M153</t>
  </si>
  <si>
    <t>Call center 8</t>
  </si>
  <si>
    <t>M154</t>
  </si>
  <si>
    <t>Call center 9</t>
  </si>
  <si>
    <t>M155</t>
  </si>
  <si>
    <t>Call center 10</t>
  </si>
  <si>
    <t>M156</t>
  </si>
  <si>
    <t>Call center 11</t>
  </si>
  <si>
    <t>M157</t>
  </si>
  <si>
    <t>Call center 12</t>
  </si>
  <si>
    <t>M158</t>
  </si>
  <si>
    <t>Call center 13</t>
  </si>
  <si>
    <t>M159</t>
  </si>
  <si>
    <t>Call center 14</t>
  </si>
  <si>
    <t>M160</t>
  </si>
  <si>
    <t>Call center 15</t>
  </si>
  <si>
    <t>M161</t>
  </si>
  <si>
    <t>Call center 16</t>
  </si>
  <si>
    <t>M162</t>
  </si>
  <si>
    <t>Call center 17</t>
  </si>
  <si>
    <t>M163</t>
  </si>
  <si>
    <t>Call center 18</t>
  </si>
  <si>
    <t>M164</t>
  </si>
  <si>
    <t>Call center 19</t>
  </si>
  <si>
    <t>M165</t>
  </si>
  <si>
    <t>Call center 20</t>
  </si>
  <si>
    <t>M166</t>
  </si>
  <si>
    <t>Call center 21</t>
  </si>
  <si>
    <t>M167</t>
  </si>
  <si>
    <t>Call center 22</t>
  </si>
  <si>
    <t>M168</t>
  </si>
  <si>
    <t>Call center 23</t>
  </si>
  <si>
    <t>M169</t>
  </si>
  <si>
    <t>Call center 24</t>
  </si>
  <si>
    <t>M170</t>
  </si>
  <si>
    <t>Call center 25</t>
  </si>
  <si>
    <t>M171</t>
  </si>
  <si>
    <t>Call center 26</t>
  </si>
  <si>
    <t>M172</t>
  </si>
  <si>
    <t>Call center 27</t>
  </si>
  <si>
    <t>M173</t>
  </si>
  <si>
    <t>Call center 28</t>
  </si>
  <si>
    <t>M174</t>
  </si>
  <si>
    <t>Call center 29</t>
  </si>
  <si>
    <t>M175</t>
  </si>
  <si>
    <t>Call center 30</t>
  </si>
  <si>
    <t>M176</t>
  </si>
  <si>
    <t>Ass. clienti 1</t>
  </si>
  <si>
    <t>M177</t>
  </si>
  <si>
    <t>Ass. clienti 2</t>
  </si>
  <si>
    <t>M178</t>
  </si>
  <si>
    <t>Ass. clienti 3</t>
  </si>
  <si>
    <t>M179</t>
  </si>
  <si>
    <t>Dir. Amministrativo</t>
  </si>
  <si>
    <t>M180</t>
  </si>
  <si>
    <t>Fornitori</t>
  </si>
  <si>
    <t>M181</t>
  </si>
  <si>
    <t>Tesoreria</t>
  </si>
  <si>
    <t>M182</t>
  </si>
  <si>
    <t>Contabilità Generale</t>
  </si>
  <si>
    <t>M183</t>
  </si>
  <si>
    <t>Recupero crediti 1</t>
  </si>
  <si>
    <t>M184</t>
  </si>
  <si>
    <t>Recupero crediti 2</t>
  </si>
  <si>
    <t>M185</t>
  </si>
  <si>
    <t>Dir. Generale</t>
  </si>
  <si>
    <t>Totale</t>
  </si>
  <si>
    <t>Logistica</t>
  </si>
  <si>
    <t>Addetto logistica</t>
  </si>
  <si>
    <t>Funzione</t>
  </si>
  <si>
    <t>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</si>
</sst>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name val="PT Sans Narrow"/>
      <family val="2"/>
      <charset val="204"/>
    </font>
    <font>
      <b/>
      <sz val="10"/>
      <name val="PT Sans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4D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1" applyFont="1"/>
    <xf numFmtId="10" fontId="2" fillId="2" borderId="0" xfId="0" applyNumberFormat="1" applyFont="1" applyFill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64" fontId="3" fillId="3" borderId="1" xfId="1" applyFont="1" applyFill="1" applyBorder="1" applyAlignment="1">
      <alignment horizontal="center"/>
    </xf>
    <xf numFmtId="164" fontId="2" fillId="3" borderId="0" xfId="1" applyFont="1" applyFill="1"/>
    <xf numFmtId="0" fontId="3" fillId="3" borderId="2" xfId="0" applyFont="1" applyFill="1" applyBorder="1"/>
    <xf numFmtId="0" fontId="3" fillId="3" borderId="3" xfId="0" applyFont="1" applyFill="1" applyBorder="1"/>
    <xf numFmtId="164" fontId="3" fillId="3" borderId="3" xfId="0" applyNumberFormat="1" applyFont="1" applyFill="1" applyBorder="1"/>
    <xf numFmtId="164" fontId="3" fillId="3" borderId="4" xfId="0" applyNumberFormat="1" applyFont="1" applyFill="1" applyBorder="1"/>
    <xf numFmtId="0" fontId="3" fillId="0" borderId="0" xfId="0" applyFont="1"/>
    <xf numFmtId="0" fontId="3" fillId="3" borderId="0" xfId="0" applyFont="1" applyFill="1" applyAlignment="1">
      <alignment horizontal="center"/>
    </xf>
  </cellXfs>
  <cellStyles count="2">
    <cellStyle name="Normale" xfId="0" builtinId="0"/>
    <cellStyle name="Valuta" xfId="1" builtinId="4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numFmt numFmtId="164" formatCode="_-&quot;€&quot;\ * #,##0.00_-;\-&quot;€&quot;\ * #,##0.00_-;_-&quot;€&quot;\ * &quot;-&quot;??_-;_-@_-"/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fill>
        <patternFill patternType="solid">
          <fgColor indexed="64"/>
          <bgColor rgb="FFFFF4D7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>
        <top style="medium">
          <color indexed="64"/>
        </top>
      </border>
    </dxf>
    <dxf>
      <font>
        <b/>
      </font>
      <fill>
        <patternFill patternType="solid">
          <fgColor indexed="64"/>
          <bgColor rgb="FFFFF4D7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T Sans Narrow"/>
        <family val="2"/>
        <charset val="204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D06C70-6745-6342-B71F-20E9A3911F1A}" name="Tabella2" displayName="Tabella2" ref="B9:M195" totalsRowCount="1" headerRowDxfId="28" dataDxfId="26" totalsRowDxfId="25" headerRowBorderDxfId="27" totalsRowBorderDxfId="24" headerRowCellStyle="Valuta" dataCellStyle="Valuta">
  <autoFilter ref="B9:M194" xr:uid="{DCF3E25E-AB83-EE41-B3AF-38A89040E9D7}"/>
  <tableColumns count="12">
    <tableColumn id="1" xr3:uid="{611F0EF1-AA27-7A49-BF32-A5D152544BD5}" name="Matricola" totalsRowLabel="Totale" dataDxfId="23" totalsRowDxfId="11"/>
    <tableColumn id="2" xr3:uid="{91011748-40CB-8841-9C9D-5B7A6E101815}" name="Funzione" dataDxfId="22" totalsRowDxfId="10"/>
    <tableColumn id="3" xr3:uid="{B0D4BB3B-4EA0-DD47-BFF4-0B7C68005627}" name="Mansione" dataDxfId="21" totalsRowDxfId="9"/>
    <tableColumn id="4" xr3:uid="{B62E8D06-802C-A742-B853-453B0292CAA8}" name="linea" dataDxfId="20" totalsRowDxfId="8"/>
    <tableColumn id="5" xr3:uid="{0554D8F1-5493-D34A-87C3-AAB5C69687A5}" name="RAL" totalsRowFunction="sum" dataDxfId="19" totalsRowDxfId="7" dataCellStyle="Valuta"/>
    <tableColumn id="6" xr3:uid="{76A544EC-780F-0D49-8F1F-C6A5BD506B2F}" name="Contributi" totalsRowFunction="sum" dataDxfId="18" totalsRowDxfId="6" dataCellStyle="Valuta">
      <calculatedColumnFormula>F10*$F$4</calculatedColumnFormula>
    </tableColumn>
    <tableColumn id="7" xr3:uid="{5DAA223B-4919-8540-9173-788CDB287242}" name="13ma" totalsRowFunction="sum" dataDxfId="17" totalsRowDxfId="5" dataCellStyle="Valuta">
      <calculatedColumnFormula>F10/12</calculatedColumnFormula>
    </tableColumn>
    <tableColumn id="8" xr3:uid="{380A55E5-89BD-3046-8204-BE5B002AA652}" name="Contributi 13ma" totalsRowFunction="sum" dataDxfId="16" totalsRowDxfId="4" dataCellStyle="Valuta">
      <calculatedColumnFormula>H10*$F$4</calculatedColumnFormula>
    </tableColumn>
    <tableColumn id="9" xr3:uid="{3E22FE9D-DB31-1D4E-8FA1-504CF44DB8F7}" name="14ma" totalsRowFunction="sum" dataDxfId="15" totalsRowDxfId="3" dataCellStyle="Valuta">
      <calculatedColumnFormula>F10/12</calculatedColumnFormula>
    </tableColumn>
    <tableColumn id="10" xr3:uid="{7AEE3BE4-1B2A-104B-A5FE-BCF2AE382BC4}" name="Contributi 14m" totalsRowFunction="sum" dataDxfId="14" totalsRowDxfId="2" dataCellStyle="Valuta">
      <calculatedColumnFormula>J10*$F$4</calculatedColumnFormula>
    </tableColumn>
    <tableColumn id="11" xr3:uid="{3D9039D9-7DE0-7943-8DAA-0EBD6B1ED8F0}" name="TFR" totalsRowFunction="sum" dataDxfId="13" totalsRowDxfId="1" dataCellStyle="Valuta">
      <calculatedColumnFormula>F10/13.5</calculatedColumnFormula>
    </tableColumn>
    <tableColumn id="12" xr3:uid="{9E159CE7-913D-1848-8F28-DA4FDC92093A}" name="Costo totale" totalsRowFunction="sum" dataDxfId="12" totalsRowDxfId="0" dataCellStyle="Valuta">
      <calculatedColumnFormula>SUM(G10:L10)+F10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06907-41B0-0A4A-9245-47695A6D2293}">
  <sheetPr>
    <tabColor theme="0" tint="-0.499984740745262"/>
  </sheetPr>
  <dimension ref="B2:M195"/>
  <sheetViews>
    <sheetView tabSelected="1" topLeftCell="A157" zoomScale="190" zoomScaleNormal="190" workbookViewId="0">
      <selection activeCell="C189" sqref="C189"/>
    </sheetView>
  </sheetViews>
  <sheetFormatPr baseColWidth="10" defaultRowHeight="14" x14ac:dyDescent="0.2"/>
  <cols>
    <col min="1" max="1" width="10.83203125" style="1"/>
    <col min="2" max="5" width="13.5" style="1" customWidth="1"/>
    <col min="6" max="13" width="13.5" style="2" customWidth="1"/>
    <col min="14" max="16384" width="10.83203125" style="1"/>
  </cols>
  <sheetData>
    <row r="2" spans="2:13" x14ac:dyDescent="0.2">
      <c r="B2" s="1" t="s">
        <v>0</v>
      </c>
    </row>
    <row r="4" spans="2:13" x14ac:dyDescent="0.2">
      <c r="B4" s="1" t="s">
        <v>1</v>
      </c>
      <c r="F4" s="3">
        <v>0.23810000000000001</v>
      </c>
    </row>
    <row r="5" spans="2:13" x14ac:dyDescent="0.2">
      <c r="B5" s="1" t="s">
        <v>2</v>
      </c>
      <c r="F5" s="3">
        <f>33%-F4</f>
        <v>9.1900000000000009E-2</v>
      </c>
    </row>
    <row r="6" spans="2:13" x14ac:dyDescent="0.2">
      <c r="B6" s="1" t="s">
        <v>3</v>
      </c>
      <c r="F6" s="3">
        <v>0.25</v>
      </c>
    </row>
    <row r="8" spans="2:13" x14ac:dyDescent="0.2">
      <c r="B8" s="13" t="s">
        <v>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3" x14ac:dyDescent="0.2">
      <c r="B9" s="4" t="s">
        <v>5</v>
      </c>
      <c r="C9" s="4" t="s">
        <v>397</v>
      </c>
      <c r="D9" s="4" t="s">
        <v>6</v>
      </c>
      <c r="E9" s="4" t="s">
        <v>7</v>
      </c>
      <c r="F9" s="5" t="s">
        <v>8</v>
      </c>
      <c r="G9" s="5" t="s">
        <v>9</v>
      </c>
      <c r="H9" s="5" t="s">
        <v>10</v>
      </c>
      <c r="I9" s="5" t="s">
        <v>11</v>
      </c>
      <c r="J9" s="5" t="s">
        <v>12</v>
      </c>
      <c r="K9" s="5" t="s">
        <v>13</v>
      </c>
      <c r="L9" s="5" t="s">
        <v>14</v>
      </c>
      <c r="M9" s="6" t="s">
        <v>15</v>
      </c>
    </row>
    <row r="10" spans="2:13" x14ac:dyDescent="0.2">
      <c r="B10" s="1" t="s">
        <v>16</v>
      </c>
      <c r="C10" s="1" t="s">
        <v>17</v>
      </c>
      <c r="D10" s="1" t="s">
        <v>17</v>
      </c>
      <c r="F10" s="2">
        <v>52666.67</v>
      </c>
      <c r="G10" s="2">
        <f>F10*$F$4</f>
        <v>12539.934127</v>
      </c>
      <c r="H10" s="2">
        <f>F10/12</f>
        <v>4388.8891666666668</v>
      </c>
      <c r="I10" s="2">
        <f>H10*$F$4</f>
        <v>1044.9945105833333</v>
      </c>
      <c r="J10" s="2">
        <f>F10/12</f>
        <v>4388.8891666666668</v>
      </c>
      <c r="K10" s="2">
        <f>J10*$F$4</f>
        <v>1044.9945105833333</v>
      </c>
      <c r="L10" s="2">
        <f>F10/13.5</f>
        <v>3901.2348148148149</v>
      </c>
      <c r="M10" s="7">
        <f>SUM(G10:L10)+F10</f>
        <v>79975.606296314814</v>
      </c>
    </row>
    <row r="11" spans="2:13" x14ac:dyDescent="0.2">
      <c r="B11" s="1" t="s">
        <v>18</v>
      </c>
      <c r="C11" s="1" t="s">
        <v>19</v>
      </c>
      <c r="D11" s="1" t="s">
        <v>20</v>
      </c>
      <c r="F11" s="2">
        <v>23537.57</v>
      </c>
      <c r="G11" s="2">
        <f t="shared" ref="G11:G74" si="0">F11*$F$4</f>
        <v>5604.2954170000003</v>
      </c>
      <c r="H11" s="2">
        <f t="shared" ref="H11:H74" si="1">F11/12</f>
        <v>1961.4641666666666</v>
      </c>
      <c r="I11" s="2">
        <f t="shared" ref="I11:I74" si="2">H11*$F$4</f>
        <v>467.02461808333334</v>
      </c>
      <c r="J11" s="2">
        <f t="shared" ref="J11:J74" si="3">F11/12</f>
        <v>1961.4641666666666</v>
      </c>
      <c r="K11" s="2">
        <f t="shared" ref="K11:K74" si="4">J11*$F$4</f>
        <v>467.02461808333334</v>
      </c>
      <c r="L11" s="2">
        <f t="shared" ref="L11:L74" si="5">F11/13.5</f>
        <v>1743.5237037037036</v>
      </c>
      <c r="M11" s="7">
        <f t="shared" ref="M11:M53" si="6">SUM(G11:L11)+F11</f>
        <v>35742.366690203708</v>
      </c>
    </row>
    <row r="12" spans="2:13" x14ac:dyDescent="0.2">
      <c r="B12" s="1" t="s">
        <v>21</v>
      </c>
      <c r="C12" s="1" t="s">
        <v>22</v>
      </c>
      <c r="D12" s="1" t="s">
        <v>23</v>
      </c>
      <c r="F12" s="2">
        <v>40536.639999999999</v>
      </c>
      <c r="G12" s="2">
        <f t="shared" si="0"/>
        <v>9651.7739839999995</v>
      </c>
      <c r="H12" s="2">
        <f t="shared" si="1"/>
        <v>3378.0533333333333</v>
      </c>
      <c r="I12" s="2">
        <f t="shared" si="2"/>
        <v>804.31449866666662</v>
      </c>
      <c r="J12" s="2">
        <f t="shared" si="3"/>
        <v>3378.0533333333333</v>
      </c>
      <c r="K12" s="2">
        <f t="shared" si="4"/>
        <v>804.31449866666662</v>
      </c>
      <c r="L12" s="2">
        <f t="shared" si="5"/>
        <v>3002.7140740740742</v>
      </c>
      <c r="M12" s="7">
        <f t="shared" si="6"/>
        <v>61555.863722074071</v>
      </c>
    </row>
    <row r="13" spans="2:13" x14ac:dyDescent="0.2">
      <c r="B13" s="1" t="s">
        <v>24</v>
      </c>
      <c r="C13" s="1" t="s">
        <v>25</v>
      </c>
      <c r="D13" s="1" t="s">
        <v>25</v>
      </c>
      <c r="F13" s="2">
        <v>59504.31</v>
      </c>
      <c r="G13" s="2">
        <f t="shared" si="0"/>
        <v>14167.976210999999</v>
      </c>
      <c r="H13" s="2">
        <f t="shared" si="1"/>
        <v>4958.6925000000001</v>
      </c>
      <c r="I13" s="2">
        <f t="shared" si="2"/>
        <v>1180.6646842500002</v>
      </c>
      <c r="J13" s="2">
        <f t="shared" si="3"/>
        <v>4958.6925000000001</v>
      </c>
      <c r="K13" s="2">
        <f t="shared" si="4"/>
        <v>1180.6646842500002</v>
      </c>
      <c r="L13" s="2">
        <f t="shared" si="5"/>
        <v>4407.7266666666665</v>
      </c>
      <c r="M13" s="7">
        <f t="shared" si="6"/>
        <v>90358.727246166673</v>
      </c>
    </row>
    <row r="14" spans="2:13" x14ac:dyDescent="0.2">
      <c r="B14" s="1" t="s">
        <v>26</v>
      </c>
      <c r="C14" s="1" t="s">
        <v>27</v>
      </c>
      <c r="D14" s="1" t="s">
        <v>28</v>
      </c>
      <c r="F14" s="2">
        <v>27109.83</v>
      </c>
      <c r="G14" s="2">
        <f t="shared" si="0"/>
        <v>6454.850523000001</v>
      </c>
      <c r="H14" s="2">
        <f t="shared" si="1"/>
        <v>2259.1525000000001</v>
      </c>
      <c r="I14" s="2">
        <f t="shared" si="2"/>
        <v>537.90421025000001</v>
      </c>
      <c r="J14" s="2">
        <f t="shared" si="3"/>
        <v>2259.1525000000001</v>
      </c>
      <c r="K14" s="2">
        <f t="shared" si="4"/>
        <v>537.90421025000001</v>
      </c>
      <c r="L14" s="2">
        <f t="shared" si="5"/>
        <v>2008.1355555555556</v>
      </c>
      <c r="M14" s="7">
        <f t="shared" si="6"/>
        <v>41166.929499055565</v>
      </c>
    </row>
    <row r="15" spans="2:13" x14ac:dyDescent="0.2">
      <c r="B15" s="1" t="s">
        <v>29</v>
      </c>
      <c r="C15" s="1" t="s">
        <v>27</v>
      </c>
      <c r="D15" s="1" t="s">
        <v>30</v>
      </c>
      <c r="E15" s="1" t="s">
        <v>31</v>
      </c>
      <c r="F15" s="2">
        <v>23062.27</v>
      </c>
      <c r="G15" s="2">
        <f t="shared" si="0"/>
        <v>5491.1264870000005</v>
      </c>
      <c r="H15" s="2">
        <f t="shared" si="1"/>
        <v>1921.8558333333333</v>
      </c>
      <c r="I15" s="2">
        <f t="shared" si="2"/>
        <v>457.59387391666667</v>
      </c>
      <c r="J15" s="2">
        <f t="shared" si="3"/>
        <v>1921.8558333333333</v>
      </c>
      <c r="K15" s="2">
        <f t="shared" si="4"/>
        <v>457.59387391666667</v>
      </c>
      <c r="L15" s="2">
        <f t="shared" si="5"/>
        <v>1708.3162962962963</v>
      </c>
      <c r="M15" s="7">
        <f t="shared" si="6"/>
        <v>35020.612197796298</v>
      </c>
    </row>
    <row r="16" spans="2:13" x14ac:dyDescent="0.2">
      <c r="B16" s="1" t="s">
        <v>32</v>
      </c>
      <c r="C16" s="1" t="s">
        <v>27</v>
      </c>
      <c r="D16" s="1" t="s">
        <v>33</v>
      </c>
      <c r="E16" s="1" t="s">
        <v>31</v>
      </c>
      <c r="F16" s="2">
        <v>22137.439999999999</v>
      </c>
      <c r="G16" s="2">
        <f t="shared" si="0"/>
        <v>5270.9244639999997</v>
      </c>
      <c r="H16" s="2">
        <f t="shared" si="1"/>
        <v>1844.7866666666666</v>
      </c>
      <c r="I16" s="2">
        <f t="shared" si="2"/>
        <v>439.24370533333331</v>
      </c>
      <c r="J16" s="2">
        <f t="shared" si="3"/>
        <v>1844.7866666666666</v>
      </c>
      <c r="K16" s="2">
        <f t="shared" si="4"/>
        <v>439.24370533333331</v>
      </c>
      <c r="L16" s="2">
        <f t="shared" si="5"/>
        <v>1639.8103703703703</v>
      </c>
      <c r="M16" s="7">
        <f t="shared" si="6"/>
        <v>33616.235578370368</v>
      </c>
    </row>
    <row r="17" spans="2:13" x14ac:dyDescent="0.2">
      <c r="B17" s="1" t="s">
        <v>34</v>
      </c>
      <c r="C17" s="1" t="s">
        <v>27</v>
      </c>
      <c r="D17" s="1" t="s">
        <v>35</v>
      </c>
      <c r="E17" s="1" t="s">
        <v>31</v>
      </c>
      <c r="F17" s="2">
        <v>20242.759999999998</v>
      </c>
      <c r="G17" s="2">
        <f t="shared" si="0"/>
        <v>4819.8011559999995</v>
      </c>
      <c r="H17" s="2">
        <f t="shared" si="1"/>
        <v>1686.8966666666665</v>
      </c>
      <c r="I17" s="2">
        <f t="shared" si="2"/>
        <v>401.65009633333329</v>
      </c>
      <c r="J17" s="2">
        <f t="shared" si="3"/>
        <v>1686.8966666666665</v>
      </c>
      <c r="K17" s="2">
        <f t="shared" si="4"/>
        <v>401.65009633333329</v>
      </c>
      <c r="L17" s="2">
        <f t="shared" si="5"/>
        <v>1499.4637037037037</v>
      </c>
      <c r="M17" s="7">
        <f t="shared" si="6"/>
        <v>30739.118385703703</v>
      </c>
    </row>
    <row r="18" spans="2:13" x14ac:dyDescent="0.2">
      <c r="B18" s="1" t="s">
        <v>36</v>
      </c>
      <c r="C18" s="1" t="s">
        <v>27</v>
      </c>
      <c r="D18" s="1" t="s">
        <v>37</v>
      </c>
      <c r="E18" s="1" t="s">
        <v>31</v>
      </c>
      <c r="F18" s="2">
        <v>20242.759999999998</v>
      </c>
      <c r="G18" s="2">
        <f t="shared" si="0"/>
        <v>4819.8011559999995</v>
      </c>
      <c r="H18" s="2">
        <f t="shared" si="1"/>
        <v>1686.8966666666665</v>
      </c>
      <c r="I18" s="2">
        <f t="shared" si="2"/>
        <v>401.65009633333329</v>
      </c>
      <c r="J18" s="2">
        <f t="shared" si="3"/>
        <v>1686.8966666666665</v>
      </c>
      <c r="K18" s="2">
        <f t="shared" si="4"/>
        <v>401.65009633333329</v>
      </c>
      <c r="L18" s="2">
        <f t="shared" si="5"/>
        <v>1499.4637037037037</v>
      </c>
      <c r="M18" s="7">
        <f t="shared" si="6"/>
        <v>30739.118385703703</v>
      </c>
    </row>
    <row r="19" spans="2:13" x14ac:dyDescent="0.2">
      <c r="B19" s="1" t="s">
        <v>38</v>
      </c>
      <c r="C19" s="1" t="s">
        <v>27</v>
      </c>
      <c r="D19" s="1" t="s">
        <v>39</v>
      </c>
      <c r="E19" s="1" t="s">
        <v>31</v>
      </c>
      <c r="F19" s="2">
        <v>20013.53</v>
      </c>
      <c r="G19" s="2">
        <f t="shared" si="0"/>
        <v>4765.221493</v>
      </c>
      <c r="H19" s="2">
        <f t="shared" si="1"/>
        <v>1667.7941666666666</v>
      </c>
      <c r="I19" s="2">
        <f t="shared" si="2"/>
        <v>397.1017910833333</v>
      </c>
      <c r="J19" s="2">
        <f t="shared" si="3"/>
        <v>1667.7941666666666</v>
      </c>
      <c r="K19" s="2">
        <f t="shared" si="4"/>
        <v>397.1017910833333</v>
      </c>
      <c r="L19" s="2">
        <f t="shared" si="5"/>
        <v>1482.4837037037037</v>
      </c>
      <c r="M19" s="7">
        <f t="shared" si="6"/>
        <v>30391.027112203701</v>
      </c>
    </row>
    <row r="20" spans="2:13" x14ac:dyDescent="0.2">
      <c r="B20" s="1" t="s">
        <v>40</v>
      </c>
      <c r="C20" s="1" t="s">
        <v>27</v>
      </c>
      <c r="D20" s="1" t="s">
        <v>41</v>
      </c>
      <c r="E20" s="1" t="s">
        <v>31</v>
      </c>
      <c r="F20" s="2">
        <v>18900.68</v>
      </c>
      <c r="G20" s="2">
        <f t="shared" si="0"/>
        <v>4500.2519080000002</v>
      </c>
      <c r="H20" s="2">
        <f t="shared" si="1"/>
        <v>1575.0566666666666</v>
      </c>
      <c r="I20" s="2">
        <f t="shared" si="2"/>
        <v>375.02099233333331</v>
      </c>
      <c r="J20" s="2">
        <f t="shared" si="3"/>
        <v>1575.0566666666666</v>
      </c>
      <c r="K20" s="2">
        <f t="shared" si="4"/>
        <v>375.02099233333331</v>
      </c>
      <c r="L20" s="2">
        <f t="shared" si="5"/>
        <v>1400.0503703703705</v>
      </c>
      <c r="M20" s="7">
        <f t="shared" si="6"/>
        <v>28701.137596370369</v>
      </c>
    </row>
    <row r="21" spans="2:13" x14ac:dyDescent="0.2">
      <c r="B21" s="1" t="s">
        <v>42</v>
      </c>
      <c r="C21" s="1" t="s">
        <v>27</v>
      </c>
      <c r="D21" s="1" t="s">
        <v>43</v>
      </c>
      <c r="E21" s="1" t="s">
        <v>31</v>
      </c>
      <c r="F21" s="2">
        <v>18510.68</v>
      </c>
      <c r="G21" s="2">
        <f t="shared" si="0"/>
        <v>4407.3929079999998</v>
      </c>
      <c r="H21" s="2">
        <f t="shared" si="1"/>
        <v>1542.5566666666666</v>
      </c>
      <c r="I21" s="2">
        <f t="shared" si="2"/>
        <v>367.28274233333332</v>
      </c>
      <c r="J21" s="2">
        <f t="shared" si="3"/>
        <v>1542.5566666666666</v>
      </c>
      <c r="K21" s="2">
        <f t="shared" si="4"/>
        <v>367.28274233333332</v>
      </c>
      <c r="L21" s="2">
        <f t="shared" si="5"/>
        <v>1371.1614814814816</v>
      </c>
      <c r="M21" s="7">
        <f t="shared" si="6"/>
        <v>28108.913207481484</v>
      </c>
    </row>
    <row r="22" spans="2:13" x14ac:dyDescent="0.2">
      <c r="B22" s="1" t="s">
        <v>44</v>
      </c>
      <c r="C22" s="1" t="s">
        <v>27</v>
      </c>
      <c r="D22" s="1" t="s">
        <v>45</v>
      </c>
      <c r="E22" s="1" t="s">
        <v>31</v>
      </c>
      <c r="F22" s="2">
        <v>14939.09</v>
      </c>
      <c r="G22" s="2">
        <f t="shared" si="0"/>
        <v>3556.9973290000003</v>
      </c>
      <c r="H22" s="2">
        <f t="shared" si="1"/>
        <v>1244.9241666666667</v>
      </c>
      <c r="I22" s="2">
        <f t="shared" si="2"/>
        <v>296.41644408333332</v>
      </c>
      <c r="J22" s="2">
        <f t="shared" si="3"/>
        <v>1244.9241666666667</v>
      </c>
      <c r="K22" s="2">
        <f t="shared" si="4"/>
        <v>296.41644408333332</v>
      </c>
      <c r="L22" s="2">
        <f t="shared" si="5"/>
        <v>1106.5992592592593</v>
      </c>
      <c r="M22" s="7">
        <f t="shared" si="6"/>
        <v>22685.36780975926</v>
      </c>
    </row>
    <row r="23" spans="2:13" x14ac:dyDescent="0.2">
      <c r="B23" s="1" t="s">
        <v>46</v>
      </c>
      <c r="C23" s="1" t="s">
        <v>27</v>
      </c>
      <c r="D23" s="1" t="s">
        <v>47</v>
      </c>
      <c r="E23" s="1" t="s">
        <v>31</v>
      </c>
      <c r="F23" s="2">
        <v>14939.09</v>
      </c>
      <c r="G23" s="2">
        <f t="shared" si="0"/>
        <v>3556.9973290000003</v>
      </c>
      <c r="H23" s="2">
        <f t="shared" si="1"/>
        <v>1244.9241666666667</v>
      </c>
      <c r="I23" s="2">
        <f t="shared" si="2"/>
        <v>296.41644408333332</v>
      </c>
      <c r="J23" s="2">
        <f t="shared" si="3"/>
        <v>1244.9241666666667</v>
      </c>
      <c r="K23" s="2">
        <f t="shared" si="4"/>
        <v>296.41644408333332</v>
      </c>
      <c r="L23" s="2">
        <f t="shared" si="5"/>
        <v>1106.5992592592593</v>
      </c>
      <c r="M23" s="7">
        <f t="shared" si="6"/>
        <v>22685.36780975926</v>
      </c>
    </row>
    <row r="24" spans="2:13" x14ac:dyDescent="0.2">
      <c r="B24" s="1" t="s">
        <v>48</v>
      </c>
      <c r="C24" s="1" t="s">
        <v>27</v>
      </c>
      <c r="D24" s="1" t="s">
        <v>49</v>
      </c>
      <c r="E24" s="1" t="s">
        <v>31</v>
      </c>
      <c r="F24" s="2">
        <v>14939.09</v>
      </c>
      <c r="G24" s="2">
        <f t="shared" si="0"/>
        <v>3556.9973290000003</v>
      </c>
      <c r="H24" s="2">
        <f t="shared" si="1"/>
        <v>1244.9241666666667</v>
      </c>
      <c r="I24" s="2">
        <f t="shared" si="2"/>
        <v>296.41644408333332</v>
      </c>
      <c r="J24" s="2">
        <f t="shared" si="3"/>
        <v>1244.9241666666667</v>
      </c>
      <c r="K24" s="2">
        <f t="shared" si="4"/>
        <v>296.41644408333332</v>
      </c>
      <c r="L24" s="2">
        <f t="shared" si="5"/>
        <v>1106.5992592592593</v>
      </c>
      <c r="M24" s="7">
        <f t="shared" si="6"/>
        <v>22685.36780975926</v>
      </c>
    </row>
    <row r="25" spans="2:13" x14ac:dyDescent="0.2">
      <c r="B25" s="1" t="s">
        <v>50</v>
      </c>
      <c r="C25" s="1" t="s">
        <v>27</v>
      </c>
      <c r="D25" s="1" t="s">
        <v>51</v>
      </c>
      <c r="E25" s="1" t="s">
        <v>31</v>
      </c>
      <c r="F25" s="2">
        <v>14939.09</v>
      </c>
      <c r="G25" s="2">
        <f t="shared" si="0"/>
        <v>3556.9973290000003</v>
      </c>
      <c r="H25" s="2">
        <f t="shared" si="1"/>
        <v>1244.9241666666667</v>
      </c>
      <c r="I25" s="2">
        <f t="shared" si="2"/>
        <v>296.41644408333332</v>
      </c>
      <c r="J25" s="2">
        <f t="shared" si="3"/>
        <v>1244.9241666666667</v>
      </c>
      <c r="K25" s="2">
        <f t="shared" si="4"/>
        <v>296.41644408333332</v>
      </c>
      <c r="L25" s="2">
        <f t="shared" si="5"/>
        <v>1106.5992592592593</v>
      </c>
      <c r="M25" s="7">
        <f t="shared" si="6"/>
        <v>22685.36780975926</v>
      </c>
    </row>
    <row r="26" spans="2:13" x14ac:dyDescent="0.2">
      <c r="B26" s="1" t="s">
        <v>52</v>
      </c>
      <c r="C26" s="1" t="s">
        <v>27</v>
      </c>
      <c r="D26" s="1" t="s">
        <v>53</v>
      </c>
      <c r="E26" s="1" t="s">
        <v>31</v>
      </c>
      <c r="F26" s="2">
        <v>14939.09</v>
      </c>
      <c r="G26" s="2">
        <f t="shared" si="0"/>
        <v>3556.9973290000003</v>
      </c>
      <c r="H26" s="2">
        <f t="shared" si="1"/>
        <v>1244.9241666666667</v>
      </c>
      <c r="I26" s="2">
        <f t="shared" si="2"/>
        <v>296.41644408333332</v>
      </c>
      <c r="J26" s="2">
        <f t="shared" si="3"/>
        <v>1244.9241666666667</v>
      </c>
      <c r="K26" s="2">
        <f t="shared" si="4"/>
        <v>296.41644408333332</v>
      </c>
      <c r="L26" s="2">
        <f t="shared" si="5"/>
        <v>1106.5992592592593</v>
      </c>
      <c r="M26" s="7">
        <f t="shared" si="6"/>
        <v>22685.36780975926</v>
      </c>
    </row>
    <row r="27" spans="2:13" x14ac:dyDescent="0.2">
      <c r="B27" s="1" t="s">
        <v>54</v>
      </c>
      <c r="C27" s="1" t="s">
        <v>27</v>
      </c>
      <c r="D27" s="1" t="s">
        <v>55</v>
      </c>
      <c r="E27" s="1" t="s">
        <v>31</v>
      </c>
      <c r="F27" s="2">
        <v>14939.09</v>
      </c>
      <c r="G27" s="2">
        <f t="shared" si="0"/>
        <v>3556.9973290000003</v>
      </c>
      <c r="H27" s="2">
        <f t="shared" si="1"/>
        <v>1244.9241666666667</v>
      </c>
      <c r="I27" s="2">
        <f t="shared" si="2"/>
        <v>296.41644408333332</v>
      </c>
      <c r="J27" s="2">
        <f t="shared" si="3"/>
        <v>1244.9241666666667</v>
      </c>
      <c r="K27" s="2">
        <f t="shared" si="4"/>
        <v>296.41644408333332</v>
      </c>
      <c r="L27" s="2">
        <f t="shared" si="5"/>
        <v>1106.5992592592593</v>
      </c>
      <c r="M27" s="7">
        <f t="shared" si="6"/>
        <v>22685.36780975926</v>
      </c>
    </row>
    <row r="28" spans="2:13" x14ac:dyDescent="0.2">
      <c r="B28" s="1" t="s">
        <v>56</v>
      </c>
      <c r="C28" s="1" t="s">
        <v>27</v>
      </c>
      <c r="D28" s="1" t="s">
        <v>57</v>
      </c>
      <c r="E28" s="1" t="s">
        <v>31</v>
      </c>
      <c r="F28" s="2">
        <v>14939.09</v>
      </c>
      <c r="G28" s="2">
        <f t="shared" si="0"/>
        <v>3556.9973290000003</v>
      </c>
      <c r="H28" s="2">
        <f t="shared" si="1"/>
        <v>1244.9241666666667</v>
      </c>
      <c r="I28" s="2">
        <f t="shared" si="2"/>
        <v>296.41644408333332</v>
      </c>
      <c r="J28" s="2">
        <f t="shared" si="3"/>
        <v>1244.9241666666667</v>
      </c>
      <c r="K28" s="2">
        <f t="shared" si="4"/>
        <v>296.41644408333332</v>
      </c>
      <c r="L28" s="2">
        <f t="shared" si="5"/>
        <v>1106.5992592592593</v>
      </c>
      <c r="M28" s="7">
        <f t="shared" si="6"/>
        <v>22685.36780975926</v>
      </c>
    </row>
    <row r="29" spans="2:13" x14ac:dyDescent="0.2">
      <c r="B29" s="1" t="s">
        <v>58</v>
      </c>
      <c r="C29" s="1" t="s">
        <v>27</v>
      </c>
      <c r="D29" s="1" t="s">
        <v>59</v>
      </c>
      <c r="E29" s="1" t="s">
        <v>31</v>
      </c>
      <c r="F29" s="2">
        <v>14939.09</v>
      </c>
      <c r="G29" s="2">
        <f t="shared" si="0"/>
        <v>3556.9973290000003</v>
      </c>
      <c r="H29" s="2">
        <f t="shared" si="1"/>
        <v>1244.9241666666667</v>
      </c>
      <c r="I29" s="2">
        <f t="shared" si="2"/>
        <v>296.41644408333332</v>
      </c>
      <c r="J29" s="2">
        <f t="shared" si="3"/>
        <v>1244.9241666666667</v>
      </c>
      <c r="K29" s="2">
        <f t="shared" si="4"/>
        <v>296.41644408333332</v>
      </c>
      <c r="L29" s="2">
        <f t="shared" si="5"/>
        <v>1106.5992592592593</v>
      </c>
      <c r="M29" s="7">
        <f t="shared" si="6"/>
        <v>22685.36780975926</v>
      </c>
    </row>
    <row r="30" spans="2:13" x14ac:dyDescent="0.2">
      <c r="B30" s="1" t="s">
        <v>60</v>
      </c>
      <c r="C30" s="1" t="s">
        <v>27</v>
      </c>
      <c r="D30" s="1" t="s">
        <v>61</v>
      </c>
      <c r="E30" s="1" t="s">
        <v>31</v>
      </c>
      <c r="F30" s="2">
        <v>14939.09</v>
      </c>
      <c r="G30" s="2">
        <f t="shared" si="0"/>
        <v>3556.9973290000003</v>
      </c>
      <c r="H30" s="2">
        <f t="shared" si="1"/>
        <v>1244.9241666666667</v>
      </c>
      <c r="I30" s="2">
        <f t="shared" si="2"/>
        <v>296.41644408333332</v>
      </c>
      <c r="J30" s="2">
        <f t="shared" si="3"/>
        <v>1244.9241666666667</v>
      </c>
      <c r="K30" s="2">
        <f t="shared" si="4"/>
        <v>296.41644408333332</v>
      </c>
      <c r="L30" s="2">
        <f t="shared" si="5"/>
        <v>1106.5992592592593</v>
      </c>
      <c r="M30" s="7">
        <f t="shared" si="6"/>
        <v>22685.36780975926</v>
      </c>
    </row>
    <row r="31" spans="2:13" x14ac:dyDescent="0.2">
      <c r="B31" s="1" t="s">
        <v>62</v>
      </c>
      <c r="C31" s="1" t="s">
        <v>27</v>
      </c>
      <c r="D31" s="1" t="s">
        <v>63</v>
      </c>
      <c r="E31" s="1" t="s">
        <v>31</v>
      </c>
      <c r="F31" s="2">
        <v>14939.09</v>
      </c>
      <c r="G31" s="2">
        <f t="shared" si="0"/>
        <v>3556.9973290000003</v>
      </c>
      <c r="H31" s="2">
        <f t="shared" si="1"/>
        <v>1244.9241666666667</v>
      </c>
      <c r="I31" s="2">
        <f t="shared" si="2"/>
        <v>296.41644408333332</v>
      </c>
      <c r="J31" s="2">
        <f t="shared" si="3"/>
        <v>1244.9241666666667</v>
      </c>
      <c r="K31" s="2">
        <f t="shared" si="4"/>
        <v>296.41644408333332</v>
      </c>
      <c r="L31" s="2">
        <f t="shared" si="5"/>
        <v>1106.5992592592593</v>
      </c>
      <c r="M31" s="7">
        <f t="shared" si="6"/>
        <v>22685.36780975926</v>
      </c>
    </row>
    <row r="32" spans="2:13" x14ac:dyDescent="0.2">
      <c r="B32" s="1" t="s">
        <v>64</v>
      </c>
      <c r="C32" s="1" t="s">
        <v>27</v>
      </c>
      <c r="D32" s="1" t="s">
        <v>65</v>
      </c>
      <c r="E32" s="1" t="s">
        <v>31</v>
      </c>
      <c r="F32" s="2">
        <v>14939.09</v>
      </c>
      <c r="G32" s="2">
        <f t="shared" si="0"/>
        <v>3556.9973290000003</v>
      </c>
      <c r="H32" s="2">
        <f t="shared" si="1"/>
        <v>1244.9241666666667</v>
      </c>
      <c r="I32" s="2">
        <f t="shared" si="2"/>
        <v>296.41644408333332</v>
      </c>
      <c r="J32" s="2">
        <f t="shared" si="3"/>
        <v>1244.9241666666667</v>
      </c>
      <c r="K32" s="2">
        <f t="shared" si="4"/>
        <v>296.41644408333332</v>
      </c>
      <c r="L32" s="2">
        <f t="shared" si="5"/>
        <v>1106.5992592592593</v>
      </c>
      <c r="M32" s="7">
        <f t="shared" si="6"/>
        <v>22685.36780975926</v>
      </c>
    </row>
    <row r="33" spans="2:13" x14ac:dyDescent="0.2">
      <c r="B33" s="1" t="s">
        <v>66</v>
      </c>
      <c r="C33" s="1" t="s">
        <v>27</v>
      </c>
      <c r="D33" s="1" t="s">
        <v>67</v>
      </c>
      <c r="E33" s="1" t="s">
        <v>31</v>
      </c>
      <c r="F33" s="2">
        <v>14939.09</v>
      </c>
      <c r="G33" s="2">
        <f t="shared" si="0"/>
        <v>3556.9973290000003</v>
      </c>
      <c r="H33" s="2">
        <f t="shared" si="1"/>
        <v>1244.9241666666667</v>
      </c>
      <c r="I33" s="2">
        <f t="shared" si="2"/>
        <v>296.41644408333332</v>
      </c>
      <c r="J33" s="2">
        <f t="shared" si="3"/>
        <v>1244.9241666666667</v>
      </c>
      <c r="K33" s="2">
        <f t="shared" si="4"/>
        <v>296.41644408333332</v>
      </c>
      <c r="L33" s="2">
        <f t="shared" si="5"/>
        <v>1106.5992592592593</v>
      </c>
      <c r="M33" s="7">
        <f t="shared" si="6"/>
        <v>22685.36780975926</v>
      </c>
    </row>
    <row r="34" spans="2:13" x14ac:dyDescent="0.2">
      <c r="B34" s="1" t="s">
        <v>68</v>
      </c>
      <c r="C34" s="1" t="s">
        <v>27</v>
      </c>
      <c r="D34" s="1" t="s">
        <v>69</v>
      </c>
      <c r="E34" s="1" t="s">
        <v>31</v>
      </c>
      <c r="F34" s="2">
        <v>14939.09</v>
      </c>
      <c r="G34" s="2">
        <f t="shared" si="0"/>
        <v>3556.9973290000003</v>
      </c>
      <c r="H34" s="2">
        <f t="shared" si="1"/>
        <v>1244.9241666666667</v>
      </c>
      <c r="I34" s="2">
        <f t="shared" si="2"/>
        <v>296.41644408333332</v>
      </c>
      <c r="J34" s="2">
        <f t="shared" si="3"/>
        <v>1244.9241666666667</v>
      </c>
      <c r="K34" s="2">
        <f t="shared" si="4"/>
        <v>296.41644408333332</v>
      </c>
      <c r="L34" s="2">
        <f t="shared" si="5"/>
        <v>1106.5992592592593</v>
      </c>
      <c r="M34" s="7">
        <f t="shared" si="6"/>
        <v>22685.36780975926</v>
      </c>
    </row>
    <row r="35" spans="2:13" x14ac:dyDescent="0.2">
      <c r="B35" s="1" t="s">
        <v>70</v>
      </c>
      <c r="C35" s="1" t="s">
        <v>27</v>
      </c>
      <c r="D35" s="1" t="s">
        <v>71</v>
      </c>
      <c r="E35" s="1" t="s">
        <v>31</v>
      </c>
      <c r="F35" s="2">
        <v>14939.09</v>
      </c>
      <c r="G35" s="2">
        <f t="shared" si="0"/>
        <v>3556.9973290000003</v>
      </c>
      <c r="H35" s="2">
        <f t="shared" si="1"/>
        <v>1244.9241666666667</v>
      </c>
      <c r="I35" s="2">
        <f t="shared" si="2"/>
        <v>296.41644408333332</v>
      </c>
      <c r="J35" s="2">
        <f t="shared" si="3"/>
        <v>1244.9241666666667</v>
      </c>
      <c r="K35" s="2">
        <f t="shared" si="4"/>
        <v>296.41644408333332</v>
      </c>
      <c r="L35" s="2">
        <f t="shared" si="5"/>
        <v>1106.5992592592593</v>
      </c>
      <c r="M35" s="7">
        <f t="shared" si="6"/>
        <v>22685.36780975926</v>
      </c>
    </row>
    <row r="36" spans="2:13" x14ac:dyDescent="0.2">
      <c r="B36" s="1" t="s">
        <v>72</v>
      </c>
      <c r="C36" s="1" t="s">
        <v>27</v>
      </c>
      <c r="D36" s="1" t="s">
        <v>73</v>
      </c>
      <c r="E36" s="1" t="s">
        <v>31</v>
      </c>
      <c r="F36" s="2">
        <v>14939.09</v>
      </c>
      <c r="G36" s="2">
        <f t="shared" si="0"/>
        <v>3556.9973290000003</v>
      </c>
      <c r="H36" s="2">
        <f t="shared" si="1"/>
        <v>1244.9241666666667</v>
      </c>
      <c r="I36" s="2">
        <f t="shared" si="2"/>
        <v>296.41644408333332</v>
      </c>
      <c r="J36" s="2">
        <f t="shared" si="3"/>
        <v>1244.9241666666667</v>
      </c>
      <c r="K36" s="2">
        <f t="shared" si="4"/>
        <v>296.41644408333332</v>
      </c>
      <c r="L36" s="2">
        <f t="shared" si="5"/>
        <v>1106.5992592592593</v>
      </c>
      <c r="M36" s="7">
        <f t="shared" si="6"/>
        <v>22685.36780975926</v>
      </c>
    </row>
    <row r="37" spans="2:13" x14ac:dyDescent="0.2">
      <c r="B37" s="1" t="s">
        <v>74</v>
      </c>
      <c r="C37" s="1" t="s">
        <v>27</v>
      </c>
      <c r="D37" s="1" t="s">
        <v>75</v>
      </c>
      <c r="E37" s="1" t="s">
        <v>31</v>
      </c>
      <c r="F37" s="2">
        <v>14939.09</v>
      </c>
      <c r="G37" s="2">
        <f t="shared" si="0"/>
        <v>3556.9973290000003</v>
      </c>
      <c r="H37" s="2">
        <f t="shared" si="1"/>
        <v>1244.9241666666667</v>
      </c>
      <c r="I37" s="2">
        <f t="shared" si="2"/>
        <v>296.41644408333332</v>
      </c>
      <c r="J37" s="2">
        <f t="shared" si="3"/>
        <v>1244.9241666666667</v>
      </c>
      <c r="K37" s="2">
        <f t="shared" si="4"/>
        <v>296.41644408333332</v>
      </c>
      <c r="L37" s="2">
        <f t="shared" si="5"/>
        <v>1106.5992592592593</v>
      </c>
      <c r="M37" s="7">
        <f t="shared" si="6"/>
        <v>22685.36780975926</v>
      </c>
    </row>
    <row r="38" spans="2:13" x14ac:dyDescent="0.2">
      <c r="B38" s="1" t="s">
        <v>76</v>
      </c>
      <c r="C38" s="1" t="s">
        <v>27</v>
      </c>
      <c r="D38" s="1" t="s">
        <v>77</v>
      </c>
      <c r="E38" s="1" t="s">
        <v>31</v>
      </c>
      <c r="F38" s="2">
        <v>14939.09</v>
      </c>
      <c r="G38" s="2">
        <f t="shared" si="0"/>
        <v>3556.9973290000003</v>
      </c>
      <c r="H38" s="2">
        <f t="shared" si="1"/>
        <v>1244.9241666666667</v>
      </c>
      <c r="I38" s="2">
        <f t="shared" si="2"/>
        <v>296.41644408333332</v>
      </c>
      <c r="J38" s="2">
        <f t="shared" si="3"/>
        <v>1244.9241666666667</v>
      </c>
      <c r="K38" s="2">
        <f t="shared" si="4"/>
        <v>296.41644408333332</v>
      </c>
      <c r="L38" s="2">
        <f t="shared" si="5"/>
        <v>1106.5992592592593</v>
      </c>
      <c r="M38" s="7">
        <f t="shared" si="6"/>
        <v>22685.36780975926</v>
      </c>
    </row>
    <row r="39" spans="2:13" x14ac:dyDescent="0.2">
      <c r="B39" s="1" t="s">
        <v>78</v>
      </c>
      <c r="C39" s="1" t="s">
        <v>27</v>
      </c>
      <c r="D39" s="1" t="s">
        <v>79</v>
      </c>
      <c r="E39" s="1" t="s">
        <v>31</v>
      </c>
      <c r="F39" s="2">
        <v>14939.09</v>
      </c>
      <c r="G39" s="2">
        <f t="shared" si="0"/>
        <v>3556.9973290000003</v>
      </c>
      <c r="H39" s="2">
        <f t="shared" si="1"/>
        <v>1244.9241666666667</v>
      </c>
      <c r="I39" s="2">
        <f t="shared" si="2"/>
        <v>296.41644408333332</v>
      </c>
      <c r="J39" s="2">
        <f t="shared" si="3"/>
        <v>1244.9241666666667</v>
      </c>
      <c r="K39" s="2">
        <f t="shared" si="4"/>
        <v>296.41644408333332</v>
      </c>
      <c r="L39" s="2">
        <f t="shared" si="5"/>
        <v>1106.5992592592593</v>
      </c>
      <c r="M39" s="7">
        <f t="shared" si="6"/>
        <v>22685.36780975926</v>
      </c>
    </row>
    <row r="40" spans="2:13" x14ac:dyDescent="0.2">
      <c r="B40" s="1" t="s">
        <v>80</v>
      </c>
      <c r="C40" s="1" t="s">
        <v>27</v>
      </c>
      <c r="D40" s="1" t="s">
        <v>81</v>
      </c>
      <c r="E40" s="1" t="s">
        <v>31</v>
      </c>
      <c r="F40" s="2">
        <v>14939.09</v>
      </c>
      <c r="G40" s="2">
        <f t="shared" si="0"/>
        <v>3556.9973290000003</v>
      </c>
      <c r="H40" s="2">
        <f t="shared" si="1"/>
        <v>1244.9241666666667</v>
      </c>
      <c r="I40" s="2">
        <f t="shared" si="2"/>
        <v>296.41644408333332</v>
      </c>
      <c r="J40" s="2">
        <f t="shared" si="3"/>
        <v>1244.9241666666667</v>
      </c>
      <c r="K40" s="2">
        <f t="shared" si="4"/>
        <v>296.41644408333332</v>
      </c>
      <c r="L40" s="2">
        <f t="shared" si="5"/>
        <v>1106.5992592592593</v>
      </c>
      <c r="M40" s="7">
        <f t="shared" si="6"/>
        <v>22685.36780975926</v>
      </c>
    </row>
    <row r="41" spans="2:13" x14ac:dyDescent="0.2">
      <c r="B41" s="1" t="s">
        <v>82</v>
      </c>
      <c r="C41" s="1" t="s">
        <v>27</v>
      </c>
      <c r="D41" s="1" t="s">
        <v>83</v>
      </c>
      <c r="E41" s="1" t="s">
        <v>31</v>
      </c>
      <c r="F41" s="2">
        <v>14939.09</v>
      </c>
      <c r="G41" s="2">
        <f t="shared" si="0"/>
        <v>3556.9973290000003</v>
      </c>
      <c r="H41" s="2">
        <f t="shared" si="1"/>
        <v>1244.9241666666667</v>
      </c>
      <c r="I41" s="2">
        <f t="shared" si="2"/>
        <v>296.41644408333332</v>
      </c>
      <c r="J41" s="2">
        <f t="shared" si="3"/>
        <v>1244.9241666666667</v>
      </c>
      <c r="K41" s="2">
        <f t="shared" si="4"/>
        <v>296.41644408333332</v>
      </c>
      <c r="L41" s="2">
        <f t="shared" si="5"/>
        <v>1106.5992592592593</v>
      </c>
      <c r="M41" s="7">
        <f t="shared" si="6"/>
        <v>22685.36780975926</v>
      </c>
    </row>
    <row r="42" spans="2:13" x14ac:dyDescent="0.2">
      <c r="B42" s="1" t="s">
        <v>84</v>
      </c>
      <c r="C42" s="1" t="s">
        <v>27</v>
      </c>
      <c r="D42" s="1" t="s">
        <v>85</v>
      </c>
      <c r="E42" s="1" t="s">
        <v>31</v>
      </c>
      <c r="F42" s="2">
        <v>14939.09</v>
      </c>
      <c r="G42" s="2">
        <f t="shared" si="0"/>
        <v>3556.9973290000003</v>
      </c>
      <c r="H42" s="2">
        <f t="shared" si="1"/>
        <v>1244.9241666666667</v>
      </c>
      <c r="I42" s="2">
        <f t="shared" si="2"/>
        <v>296.41644408333332</v>
      </c>
      <c r="J42" s="2">
        <f t="shared" si="3"/>
        <v>1244.9241666666667</v>
      </c>
      <c r="K42" s="2">
        <f t="shared" si="4"/>
        <v>296.41644408333332</v>
      </c>
      <c r="L42" s="2">
        <f t="shared" si="5"/>
        <v>1106.5992592592593</v>
      </c>
      <c r="M42" s="7">
        <f t="shared" si="6"/>
        <v>22685.36780975926</v>
      </c>
    </row>
    <row r="43" spans="2:13" x14ac:dyDescent="0.2">
      <c r="B43" s="1" t="s">
        <v>86</v>
      </c>
      <c r="C43" s="1" t="s">
        <v>27</v>
      </c>
      <c r="D43" s="1" t="s">
        <v>87</v>
      </c>
      <c r="E43" s="1" t="s">
        <v>31</v>
      </c>
      <c r="F43" s="2">
        <v>14939.09</v>
      </c>
      <c r="G43" s="2">
        <f t="shared" si="0"/>
        <v>3556.9973290000003</v>
      </c>
      <c r="H43" s="2">
        <f t="shared" si="1"/>
        <v>1244.9241666666667</v>
      </c>
      <c r="I43" s="2">
        <f t="shared" si="2"/>
        <v>296.41644408333332</v>
      </c>
      <c r="J43" s="2">
        <f t="shared" si="3"/>
        <v>1244.9241666666667</v>
      </c>
      <c r="K43" s="2">
        <f t="shared" si="4"/>
        <v>296.41644408333332</v>
      </c>
      <c r="L43" s="2">
        <f t="shared" si="5"/>
        <v>1106.5992592592593</v>
      </c>
      <c r="M43" s="7">
        <f t="shared" si="6"/>
        <v>22685.36780975926</v>
      </c>
    </row>
    <row r="44" spans="2:13" x14ac:dyDescent="0.2">
      <c r="B44" s="1" t="s">
        <v>88</v>
      </c>
      <c r="C44" s="1" t="s">
        <v>27</v>
      </c>
      <c r="D44" s="1" t="s">
        <v>89</v>
      </c>
      <c r="E44" s="1" t="s">
        <v>31</v>
      </c>
      <c r="F44" s="2">
        <v>14939.09</v>
      </c>
      <c r="G44" s="2">
        <f t="shared" si="0"/>
        <v>3556.9973290000003</v>
      </c>
      <c r="H44" s="2">
        <f t="shared" si="1"/>
        <v>1244.9241666666667</v>
      </c>
      <c r="I44" s="2">
        <f t="shared" si="2"/>
        <v>296.41644408333332</v>
      </c>
      <c r="J44" s="2">
        <f t="shared" si="3"/>
        <v>1244.9241666666667</v>
      </c>
      <c r="K44" s="2">
        <f t="shared" si="4"/>
        <v>296.41644408333332</v>
      </c>
      <c r="L44" s="2">
        <f t="shared" si="5"/>
        <v>1106.5992592592593</v>
      </c>
      <c r="M44" s="7">
        <f t="shared" si="6"/>
        <v>22685.36780975926</v>
      </c>
    </row>
    <row r="45" spans="2:13" x14ac:dyDescent="0.2">
      <c r="B45" s="1" t="s">
        <v>90</v>
      </c>
      <c r="C45" s="1" t="s">
        <v>27</v>
      </c>
      <c r="D45" s="1" t="s">
        <v>91</v>
      </c>
      <c r="E45" s="1" t="s">
        <v>31</v>
      </c>
      <c r="F45" s="2">
        <v>14939.09</v>
      </c>
      <c r="G45" s="2">
        <f t="shared" si="0"/>
        <v>3556.9973290000003</v>
      </c>
      <c r="H45" s="2">
        <f t="shared" si="1"/>
        <v>1244.9241666666667</v>
      </c>
      <c r="I45" s="2">
        <f t="shared" si="2"/>
        <v>296.41644408333332</v>
      </c>
      <c r="J45" s="2">
        <f t="shared" si="3"/>
        <v>1244.9241666666667</v>
      </c>
      <c r="K45" s="2">
        <f t="shared" si="4"/>
        <v>296.41644408333332</v>
      </c>
      <c r="L45" s="2">
        <f t="shared" si="5"/>
        <v>1106.5992592592593</v>
      </c>
      <c r="M45" s="7">
        <f t="shared" si="6"/>
        <v>22685.36780975926</v>
      </c>
    </row>
    <row r="46" spans="2:13" x14ac:dyDescent="0.2">
      <c r="B46" s="1" t="s">
        <v>92</v>
      </c>
      <c r="C46" s="1" t="s">
        <v>27</v>
      </c>
      <c r="D46" s="1" t="s">
        <v>93</v>
      </c>
      <c r="E46" s="1" t="s">
        <v>31</v>
      </c>
      <c r="F46" s="2">
        <v>14939.09</v>
      </c>
      <c r="G46" s="2">
        <f t="shared" si="0"/>
        <v>3556.9973290000003</v>
      </c>
      <c r="H46" s="2">
        <f t="shared" si="1"/>
        <v>1244.9241666666667</v>
      </c>
      <c r="I46" s="2">
        <f t="shared" si="2"/>
        <v>296.41644408333332</v>
      </c>
      <c r="J46" s="2">
        <f t="shared" si="3"/>
        <v>1244.9241666666667</v>
      </c>
      <c r="K46" s="2">
        <f t="shared" si="4"/>
        <v>296.41644408333332</v>
      </c>
      <c r="L46" s="2">
        <f t="shared" si="5"/>
        <v>1106.5992592592593</v>
      </c>
      <c r="M46" s="7">
        <f t="shared" si="6"/>
        <v>22685.36780975926</v>
      </c>
    </row>
    <row r="47" spans="2:13" x14ac:dyDescent="0.2">
      <c r="B47" s="1" t="s">
        <v>94</v>
      </c>
      <c r="C47" s="1" t="s">
        <v>27</v>
      </c>
      <c r="D47" s="1" t="s">
        <v>95</v>
      </c>
      <c r="E47" s="1" t="s">
        <v>31</v>
      </c>
      <c r="F47" s="2">
        <v>14939.09</v>
      </c>
      <c r="G47" s="2">
        <f t="shared" si="0"/>
        <v>3556.9973290000003</v>
      </c>
      <c r="H47" s="2">
        <f t="shared" si="1"/>
        <v>1244.9241666666667</v>
      </c>
      <c r="I47" s="2">
        <f t="shared" si="2"/>
        <v>296.41644408333332</v>
      </c>
      <c r="J47" s="2">
        <f t="shared" si="3"/>
        <v>1244.9241666666667</v>
      </c>
      <c r="K47" s="2">
        <f t="shared" si="4"/>
        <v>296.41644408333332</v>
      </c>
      <c r="L47" s="2">
        <f t="shared" si="5"/>
        <v>1106.5992592592593</v>
      </c>
      <c r="M47" s="7">
        <f t="shared" si="6"/>
        <v>22685.36780975926</v>
      </c>
    </row>
    <row r="48" spans="2:13" x14ac:dyDescent="0.2">
      <c r="B48" s="1" t="s">
        <v>96</v>
      </c>
      <c r="C48" s="1" t="s">
        <v>27</v>
      </c>
      <c r="D48" s="1" t="s">
        <v>97</v>
      </c>
      <c r="E48" s="1" t="s">
        <v>31</v>
      </c>
      <c r="F48" s="2">
        <v>14939.09</v>
      </c>
      <c r="G48" s="2">
        <f t="shared" si="0"/>
        <v>3556.9973290000003</v>
      </c>
      <c r="H48" s="2">
        <f t="shared" si="1"/>
        <v>1244.9241666666667</v>
      </c>
      <c r="I48" s="2">
        <f t="shared" si="2"/>
        <v>296.41644408333332</v>
      </c>
      <c r="J48" s="2">
        <f t="shared" si="3"/>
        <v>1244.9241666666667</v>
      </c>
      <c r="K48" s="2">
        <f t="shared" si="4"/>
        <v>296.41644408333332</v>
      </c>
      <c r="L48" s="2">
        <f t="shared" si="5"/>
        <v>1106.5992592592593</v>
      </c>
      <c r="M48" s="7">
        <f t="shared" si="6"/>
        <v>22685.36780975926</v>
      </c>
    </row>
    <row r="49" spans="2:13" x14ac:dyDescent="0.2">
      <c r="B49" s="1" t="s">
        <v>98</v>
      </c>
      <c r="C49" s="1" t="s">
        <v>27</v>
      </c>
      <c r="D49" s="1" t="s">
        <v>99</v>
      </c>
      <c r="E49" s="1" t="s">
        <v>31</v>
      </c>
      <c r="F49" s="2">
        <v>14939.09</v>
      </c>
      <c r="G49" s="2">
        <f t="shared" si="0"/>
        <v>3556.9973290000003</v>
      </c>
      <c r="H49" s="2">
        <f t="shared" si="1"/>
        <v>1244.9241666666667</v>
      </c>
      <c r="I49" s="2">
        <f t="shared" si="2"/>
        <v>296.41644408333332</v>
      </c>
      <c r="J49" s="2">
        <f t="shared" si="3"/>
        <v>1244.9241666666667</v>
      </c>
      <c r="K49" s="2">
        <f t="shared" si="4"/>
        <v>296.41644408333332</v>
      </c>
      <c r="L49" s="2">
        <f t="shared" si="5"/>
        <v>1106.5992592592593</v>
      </c>
      <c r="M49" s="7">
        <f t="shared" si="6"/>
        <v>22685.36780975926</v>
      </c>
    </row>
    <row r="50" spans="2:13" x14ac:dyDescent="0.2">
      <c r="B50" s="1" t="s">
        <v>100</v>
      </c>
      <c r="C50" s="1" t="s">
        <v>27</v>
      </c>
      <c r="D50" s="1" t="s">
        <v>101</v>
      </c>
      <c r="E50" s="1" t="s">
        <v>31</v>
      </c>
      <c r="F50" s="2">
        <v>14939.09</v>
      </c>
      <c r="G50" s="2">
        <f t="shared" si="0"/>
        <v>3556.9973290000003</v>
      </c>
      <c r="H50" s="2">
        <f t="shared" si="1"/>
        <v>1244.9241666666667</v>
      </c>
      <c r="I50" s="2">
        <f t="shared" si="2"/>
        <v>296.41644408333332</v>
      </c>
      <c r="J50" s="2">
        <f t="shared" si="3"/>
        <v>1244.9241666666667</v>
      </c>
      <c r="K50" s="2">
        <f t="shared" si="4"/>
        <v>296.41644408333332</v>
      </c>
      <c r="L50" s="2">
        <f t="shared" si="5"/>
        <v>1106.5992592592593</v>
      </c>
      <c r="M50" s="7">
        <f t="shared" si="6"/>
        <v>22685.36780975926</v>
      </c>
    </row>
    <row r="51" spans="2:13" x14ac:dyDescent="0.2">
      <c r="B51" s="1" t="s">
        <v>102</v>
      </c>
      <c r="C51" s="1" t="s">
        <v>27</v>
      </c>
      <c r="D51" s="1" t="s">
        <v>103</v>
      </c>
      <c r="E51" s="1" t="s">
        <v>31</v>
      </c>
      <c r="F51" s="2">
        <v>14939.09</v>
      </c>
      <c r="G51" s="2">
        <f t="shared" si="0"/>
        <v>3556.9973290000003</v>
      </c>
      <c r="H51" s="2">
        <f t="shared" si="1"/>
        <v>1244.9241666666667</v>
      </c>
      <c r="I51" s="2">
        <f t="shared" si="2"/>
        <v>296.41644408333332</v>
      </c>
      <c r="J51" s="2">
        <f t="shared" si="3"/>
        <v>1244.9241666666667</v>
      </c>
      <c r="K51" s="2">
        <f t="shared" si="4"/>
        <v>296.41644408333332</v>
      </c>
      <c r="L51" s="2">
        <f t="shared" si="5"/>
        <v>1106.5992592592593</v>
      </c>
      <c r="M51" s="7">
        <f t="shared" si="6"/>
        <v>22685.36780975926</v>
      </c>
    </row>
    <row r="52" spans="2:13" x14ac:dyDescent="0.2">
      <c r="B52" s="1" t="s">
        <v>104</v>
      </c>
      <c r="C52" s="1" t="s">
        <v>27</v>
      </c>
      <c r="D52" s="1" t="s">
        <v>105</v>
      </c>
      <c r="E52" s="1" t="s">
        <v>31</v>
      </c>
      <c r="F52" s="2">
        <v>22137.439999999999</v>
      </c>
      <c r="G52" s="2">
        <f t="shared" si="0"/>
        <v>5270.9244639999997</v>
      </c>
      <c r="H52" s="2">
        <f t="shared" si="1"/>
        <v>1844.7866666666666</v>
      </c>
      <c r="I52" s="2">
        <f t="shared" si="2"/>
        <v>439.24370533333331</v>
      </c>
      <c r="J52" s="2">
        <f t="shared" si="3"/>
        <v>1844.7866666666666</v>
      </c>
      <c r="K52" s="2">
        <f t="shared" si="4"/>
        <v>439.24370533333331</v>
      </c>
      <c r="L52" s="2">
        <f t="shared" si="5"/>
        <v>1639.8103703703703</v>
      </c>
      <c r="M52" s="7">
        <f t="shared" si="6"/>
        <v>33616.235578370368</v>
      </c>
    </row>
    <row r="53" spans="2:13" x14ac:dyDescent="0.2">
      <c r="B53" s="1" t="s">
        <v>106</v>
      </c>
      <c r="C53" s="1" t="s">
        <v>27</v>
      </c>
      <c r="D53" s="1" t="s">
        <v>107</v>
      </c>
      <c r="E53" s="1" t="s">
        <v>31</v>
      </c>
      <c r="F53" s="2">
        <v>20242.759999999998</v>
      </c>
      <c r="G53" s="2">
        <f t="shared" si="0"/>
        <v>4819.8011559999995</v>
      </c>
      <c r="H53" s="2">
        <f t="shared" si="1"/>
        <v>1686.8966666666665</v>
      </c>
      <c r="I53" s="2">
        <f t="shared" si="2"/>
        <v>401.65009633333329</v>
      </c>
      <c r="J53" s="2">
        <f t="shared" si="3"/>
        <v>1686.8966666666665</v>
      </c>
      <c r="K53" s="2">
        <f t="shared" si="4"/>
        <v>401.65009633333329</v>
      </c>
      <c r="L53" s="2">
        <f t="shared" si="5"/>
        <v>1499.4637037037037</v>
      </c>
      <c r="M53" s="7">
        <f t="shared" si="6"/>
        <v>30739.118385703703</v>
      </c>
    </row>
    <row r="54" spans="2:13" x14ac:dyDescent="0.2">
      <c r="B54" s="1" t="s">
        <v>108</v>
      </c>
      <c r="C54" s="1" t="s">
        <v>27</v>
      </c>
      <c r="D54" s="1" t="s">
        <v>109</v>
      </c>
      <c r="E54" s="1" t="s">
        <v>31</v>
      </c>
      <c r="F54" s="2">
        <v>20242.759999999998</v>
      </c>
      <c r="G54" s="2">
        <f t="shared" si="0"/>
        <v>4819.8011559999995</v>
      </c>
      <c r="H54" s="2">
        <f t="shared" si="1"/>
        <v>1686.8966666666665</v>
      </c>
      <c r="I54" s="2">
        <f t="shared" si="2"/>
        <v>401.65009633333329</v>
      </c>
      <c r="J54" s="2">
        <f t="shared" si="3"/>
        <v>1686.8966666666665</v>
      </c>
      <c r="K54" s="2">
        <f t="shared" si="4"/>
        <v>401.65009633333329</v>
      </c>
      <c r="L54" s="2">
        <f t="shared" si="5"/>
        <v>1499.4637037037037</v>
      </c>
      <c r="M54" s="7">
        <f t="shared" ref="M54:M117" si="7">SUM(G54:L54)+F54</f>
        <v>30739.118385703703</v>
      </c>
    </row>
    <row r="55" spans="2:13" x14ac:dyDescent="0.2">
      <c r="B55" s="1" t="s">
        <v>110</v>
      </c>
      <c r="C55" s="1" t="s">
        <v>27</v>
      </c>
      <c r="D55" s="1" t="s">
        <v>111</v>
      </c>
      <c r="E55" s="1" t="s">
        <v>31</v>
      </c>
      <c r="F55" s="2">
        <v>20013.53</v>
      </c>
      <c r="G55" s="2">
        <f t="shared" si="0"/>
        <v>4765.221493</v>
      </c>
      <c r="H55" s="2">
        <f t="shared" si="1"/>
        <v>1667.7941666666666</v>
      </c>
      <c r="I55" s="2">
        <f t="shared" si="2"/>
        <v>397.1017910833333</v>
      </c>
      <c r="J55" s="2">
        <f t="shared" si="3"/>
        <v>1667.7941666666666</v>
      </c>
      <c r="K55" s="2">
        <f t="shared" si="4"/>
        <v>397.1017910833333</v>
      </c>
      <c r="L55" s="2">
        <f t="shared" si="5"/>
        <v>1482.4837037037037</v>
      </c>
      <c r="M55" s="7">
        <f t="shared" si="7"/>
        <v>30391.027112203701</v>
      </c>
    </row>
    <row r="56" spans="2:13" x14ac:dyDescent="0.2">
      <c r="B56" s="1" t="s">
        <v>112</v>
      </c>
      <c r="C56" s="1" t="s">
        <v>27</v>
      </c>
      <c r="D56" s="1" t="s">
        <v>113</v>
      </c>
      <c r="E56" s="1" t="s">
        <v>31</v>
      </c>
      <c r="F56" s="2">
        <v>18900.68</v>
      </c>
      <c r="G56" s="2">
        <f t="shared" si="0"/>
        <v>4500.2519080000002</v>
      </c>
      <c r="H56" s="2">
        <f t="shared" si="1"/>
        <v>1575.0566666666666</v>
      </c>
      <c r="I56" s="2">
        <f t="shared" si="2"/>
        <v>375.02099233333331</v>
      </c>
      <c r="J56" s="2">
        <f t="shared" si="3"/>
        <v>1575.0566666666666</v>
      </c>
      <c r="K56" s="2">
        <f t="shared" si="4"/>
        <v>375.02099233333331</v>
      </c>
      <c r="L56" s="2">
        <f t="shared" si="5"/>
        <v>1400.0503703703705</v>
      </c>
      <c r="M56" s="7">
        <f t="shared" si="7"/>
        <v>28701.137596370369</v>
      </c>
    </row>
    <row r="57" spans="2:13" x14ac:dyDescent="0.2">
      <c r="B57" s="1" t="s">
        <v>114</v>
      </c>
      <c r="C57" s="1" t="s">
        <v>27</v>
      </c>
      <c r="D57" s="1" t="s">
        <v>115</v>
      </c>
      <c r="E57" s="1" t="s">
        <v>31</v>
      </c>
      <c r="F57" s="2">
        <v>18510.68</v>
      </c>
      <c r="G57" s="2">
        <f t="shared" si="0"/>
        <v>4407.3929079999998</v>
      </c>
      <c r="H57" s="2">
        <f t="shared" si="1"/>
        <v>1542.5566666666666</v>
      </c>
      <c r="I57" s="2">
        <f t="shared" si="2"/>
        <v>367.28274233333332</v>
      </c>
      <c r="J57" s="2">
        <f t="shared" si="3"/>
        <v>1542.5566666666666</v>
      </c>
      <c r="K57" s="2">
        <f t="shared" si="4"/>
        <v>367.28274233333332</v>
      </c>
      <c r="L57" s="2">
        <f t="shared" si="5"/>
        <v>1371.1614814814816</v>
      </c>
      <c r="M57" s="7">
        <f t="shared" si="7"/>
        <v>28108.913207481484</v>
      </c>
    </row>
    <row r="58" spans="2:13" x14ac:dyDescent="0.2">
      <c r="B58" s="1" t="s">
        <v>116</v>
      </c>
      <c r="C58" s="1" t="s">
        <v>27</v>
      </c>
      <c r="D58" s="1" t="s">
        <v>117</v>
      </c>
      <c r="E58" s="1" t="s">
        <v>31</v>
      </c>
      <c r="F58" s="2">
        <v>14939.09</v>
      </c>
      <c r="G58" s="2">
        <f t="shared" si="0"/>
        <v>3556.9973290000003</v>
      </c>
      <c r="H58" s="2">
        <f t="shared" si="1"/>
        <v>1244.9241666666667</v>
      </c>
      <c r="I58" s="2">
        <f t="shared" si="2"/>
        <v>296.41644408333332</v>
      </c>
      <c r="J58" s="2">
        <f t="shared" si="3"/>
        <v>1244.9241666666667</v>
      </c>
      <c r="K58" s="2">
        <f t="shared" si="4"/>
        <v>296.41644408333332</v>
      </c>
      <c r="L58" s="2">
        <f t="shared" si="5"/>
        <v>1106.5992592592593</v>
      </c>
      <c r="M58" s="7">
        <f t="shared" si="7"/>
        <v>22685.36780975926</v>
      </c>
    </row>
    <row r="59" spans="2:13" x14ac:dyDescent="0.2">
      <c r="B59" s="1" t="s">
        <v>118</v>
      </c>
      <c r="C59" s="1" t="s">
        <v>27</v>
      </c>
      <c r="D59" s="1" t="s">
        <v>119</v>
      </c>
      <c r="E59" s="1" t="s">
        <v>31</v>
      </c>
      <c r="F59" s="2">
        <v>14939.09</v>
      </c>
      <c r="G59" s="2">
        <f t="shared" si="0"/>
        <v>3556.9973290000003</v>
      </c>
      <c r="H59" s="2">
        <f t="shared" si="1"/>
        <v>1244.9241666666667</v>
      </c>
      <c r="I59" s="2">
        <f t="shared" si="2"/>
        <v>296.41644408333332</v>
      </c>
      <c r="J59" s="2">
        <f t="shared" si="3"/>
        <v>1244.9241666666667</v>
      </c>
      <c r="K59" s="2">
        <f t="shared" si="4"/>
        <v>296.41644408333332</v>
      </c>
      <c r="L59" s="2">
        <f t="shared" si="5"/>
        <v>1106.5992592592593</v>
      </c>
      <c r="M59" s="7">
        <f t="shared" si="7"/>
        <v>22685.36780975926</v>
      </c>
    </row>
    <row r="60" spans="2:13" x14ac:dyDescent="0.2">
      <c r="B60" s="1" t="s">
        <v>120</v>
      </c>
      <c r="C60" s="1" t="s">
        <v>27</v>
      </c>
      <c r="D60" s="1" t="s">
        <v>121</v>
      </c>
      <c r="E60" s="1" t="s">
        <v>31</v>
      </c>
      <c r="F60" s="2">
        <v>14939.09</v>
      </c>
      <c r="G60" s="2">
        <f t="shared" si="0"/>
        <v>3556.9973290000003</v>
      </c>
      <c r="H60" s="2">
        <f t="shared" si="1"/>
        <v>1244.9241666666667</v>
      </c>
      <c r="I60" s="2">
        <f t="shared" si="2"/>
        <v>296.41644408333332</v>
      </c>
      <c r="J60" s="2">
        <f t="shared" si="3"/>
        <v>1244.9241666666667</v>
      </c>
      <c r="K60" s="2">
        <f t="shared" si="4"/>
        <v>296.41644408333332</v>
      </c>
      <c r="L60" s="2">
        <f t="shared" si="5"/>
        <v>1106.5992592592593</v>
      </c>
      <c r="M60" s="7">
        <f t="shared" si="7"/>
        <v>22685.36780975926</v>
      </c>
    </row>
    <row r="61" spans="2:13" x14ac:dyDescent="0.2">
      <c r="B61" s="1" t="s">
        <v>122</v>
      </c>
      <c r="C61" s="1" t="s">
        <v>27</v>
      </c>
      <c r="D61" s="1" t="s">
        <v>123</v>
      </c>
      <c r="E61" s="1" t="s">
        <v>31</v>
      </c>
      <c r="F61" s="2">
        <v>14939.09</v>
      </c>
      <c r="G61" s="2">
        <f t="shared" si="0"/>
        <v>3556.9973290000003</v>
      </c>
      <c r="H61" s="2">
        <f t="shared" si="1"/>
        <v>1244.9241666666667</v>
      </c>
      <c r="I61" s="2">
        <f t="shared" si="2"/>
        <v>296.41644408333332</v>
      </c>
      <c r="J61" s="2">
        <f t="shared" si="3"/>
        <v>1244.9241666666667</v>
      </c>
      <c r="K61" s="2">
        <f t="shared" si="4"/>
        <v>296.41644408333332</v>
      </c>
      <c r="L61" s="2">
        <f t="shared" si="5"/>
        <v>1106.5992592592593</v>
      </c>
      <c r="M61" s="7">
        <f t="shared" si="7"/>
        <v>22685.36780975926</v>
      </c>
    </row>
    <row r="62" spans="2:13" x14ac:dyDescent="0.2">
      <c r="B62" s="1" t="s">
        <v>124</v>
      </c>
      <c r="C62" s="1" t="s">
        <v>27</v>
      </c>
      <c r="D62" s="1" t="s">
        <v>125</v>
      </c>
      <c r="E62" s="1" t="s">
        <v>31</v>
      </c>
      <c r="F62" s="2">
        <v>14939.09</v>
      </c>
      <c r="G62" s="2">
        <f t="shared" si="0"/>
        <v>3556.9973290000003</v>
      </c>
      <c r="H62" s="2">
        <f t="shared" si="1"/>
        <v>1244.9241666666667</v>
      </c>
      <c r="I62" s="2">
        <f t="shared" si="2"/>
        <v>296.41644408333332</v>
      </c>
      <c r="J62" s="2">
        <f t="shared" si="3"/>
        <v>1244.9241666666667</v>
      </c>
      <c r="K62" s="2">
        <f t="shared" si="4"/>
        <v>296.41644408333332</v>
      </c>
      <c r="L62" s="2">
        <f t="shared" si="5"/>
        <v>1106.5992592592593</v>
      </c>
      <c r="M62" s="7">
        <f t="shared" si="7"/>
        <v>22685.36780975926</v>
      </c>
    </row>
    <row r="63" spans="2:13" x14ac:dyDescent="0.2">
      <c r="B63" s="1" t="s">
        <v>126</v>
      </c>
      <c r="C63" s="1" t="s">
        <v>27</v>
      </c>
      <c r="D63" s="1" t="s">
        <v>127</v>
      </c>
      <c r="E63" s="1" t="s">
        <v>31</v>
      </c>
      <c r="F63" s="2">
        <v>14939.09</v>
      </c>
      <c r="G63" s="2">
        <f t="shared" si="0"/>
        <v>3556.9973290000003</v>
      </c>
      <c r="H63" s="2">
        <f t="shared" si="1"/>
        <v>1244.9241666666667</v>
      </c>
      <c r="I63" s="2">
        <f t="shared" si="2"/>
        <v>296.41644408333332</v>
      </c>
      <c r="J63" s="2">
        <f t="shared" si="3"/>
        <v>1244.9241666666667</v>
      </c>
      <c r="K63" s="2">
        <f t="shared" si="4"/>
        <v>296.41644408333332</v>
      </c>
      <c r="L63" s="2">
        <f t="shared" si="5"/>
        <v>1106.5992592592593</v>
      </c>
      <c r="M63" s="7">
        <f t="shared" si="7"/>
        <v>22685.36780975926</v>
      </c>
    </row>
    <row r="64" spans="2:13" x14ac:dyDescent="0.2">
      <c r="B64" s="1" t="s">
        <v>128</v>
      </c>
      <c r="C64" s="1" t="s">
        <v>27</v>
      </c>
      <c r="D64" s="1" t="s">
        <v>129</v>
      </c>
      <c r="E64" s="1" t="s">
        <v>31</v>
      </c>
      <c r="F64" s="2">
        <v>14939.09</v>
      </c>
      <c r="G64" s="2">
        <f t="shared" si="0"/>
        <v>3556.9973290000003</v>
      </c>
      <c r="H64" s="2">
        <f t="shared" si="1"/>
        <v>1244.9241666666667</v>
      </c>
      <c r="I64" s="2">
        <f t="shared" si="2"/>
        <v>296.41644408333332</v>
      </c>
      <c r="J64" s="2">
        <f t="shared" si="3"/>
        <v>1244.9241666666667</v>
      </c>
      <c r="K64" s="2">
        <f t="shared" si="4"/>
        <v>296.41644408333332</v>
      </c>
      <c r="L64" s="2">
        <f t="shared" si="5"/>
        <v>1106.5992592592593</v>
      </c>
      <c r="M64" s="7">
        <f t="shared" si="7"/>
        <v>22685.36780975926</v>
      </c>
    </row>
    <row r="65" spans="2:13" x14ac:dyDescent="0.2">
      <c r="B65" s="1" t="s">
        <v>130</v>
      </c>
      <c r="C65" s="1" t="s">
        <v>27</v>
      </c>
      <c r="D65" s="1" t="s">
        <v>131</v>
      </c>
      <c r="E65" s="1" t="s">
        <v>31</v>
      </c>
      <c r="F65" s="2">
        <v>14939.09</v>
      </c>
      <c r="G65" s="2">
        <f t="shared" si="0"/>
        <v>3556.9973290000003</v>
      </c>
      <c r="H65" s="2">
        <f t="shared" si="1"/>
        <v>1244.9241666666667</v>
      </c>
      <c r="I65" s="2">
        <f t="shared" si="2"/>
        <v>296.41644408333332</v>
      </c>
      <c r="J65" s="2">
        <f t="shared" si="3"/>
        <v>1244.9241666666667</v>
      </c>
      <c r="K65" s="2">
        <f t="shared" si="4"/>
        <v>296.41644408333332</v>
      </c>
      <c r="L65" s="2">
        <f t="shared" si="5"/>
        <v>1106.5992592592593</v>
      </c>
      <c r="M65" s="7">
        <f t="shared" si="7"/>
        <v>22685.36780975926</v>
      </c>
    </row>
    <row r="66" spans="2:13" x14ac:dyDescent="0.2">
      <c r="B66" s="1" t="s">
        <v>132</v>
      </c>
      <c r="C66" s="1" t="s">
        <v>27</v>
      </c>
      <c r="D66" s="1" t="s">
        <v>133</v>
      </c>
      <c r="E66" s="1" t="s">
        <v>31</v>
      </c>
      <c r="F66" s="2">
        <v>14939.09</v>
      </c>
      <c r="G66" s="2">
        <f t="shared" si="0"/>
        <v>3556.9973290000003</v>
      </c>
      <c r="H66" s="2">
        <f t="shared" si="1"/>
        <v>1244.9241666666667</v>
      </c>
      <c r="I66" s="2">
        <f t="shared" si="2"/>
        <v>296.41644408333332</v>
      </c>
      <c r="J66" s="2">
        <f t="shared" si="3"/>
        <v>1244.9241666666667</v>
      </c>
      <c r="K66" s="2">
        <f t="shared" si="4"/>
        <v>296.41644408333332</v>
      </c>
      <c r="L66" s="2">
        <f t="shared" si="5"/>
        <v>1106.5992592592593</v>
      </c>
      <c r="M66" s="7">
        <f t="shared" si="7"/>
        <v>22685.36780975926</v>
      </c>
    </row>
    <row r="67" spans="2:13" x14ac:dyDescent="0.2">
      <c r="B67" s="1" t="s">
        <v>134</v>
      </c>
      <c r="C67" s="1" t="s">
        <v>27</v>
      </c>
      <c r="D67" s="1" t="s">
        <v>135</v>
      </c>
      <c r="E67" s="1" t="s">
        <v>31</v>
      </c>
      <c r="F67" s="2">
        <v>14939.09</v>
      </c>
      <c r="G67" s="2">
        <f t="shared" si="0"/>
        <v>3556.9973290000003</v>
      </c>
      <c r="H67" s="2">
        <f t="shared" si="1"/>
        <v>1244.9241666666667</v>
      </c>
      <c r="I67" s="2">
        <f t="shared" si="2"/>
        <v>296.41644408333332</v>
      </c>
      <c r="J67" s="2">
        <f t="shared" si="3"/>
        <v>1244.9241666666667</v>
      </c>
      <c r="K67" s="2">
        <f t="shared" si="4"/>
        <v>296.41644408333332</v>
      </c>
      <c r="L67" s="2">
        <f t="shared" si="5"/>
        <v>1106.5992592592593</v>
      </c>
      <c r="M67" s="7">
        <f t="shared" si="7"/>
        <v>22685.36780975926</v>
      </c>
    </row>
    <row r="68" spans="2:13" x14ac:dyDescent="0.2">
      <c r="B68" s="1" t="s">
        <v>136</v>
      </c>
      <c r="C68" s="1" t="s">
        <v>27</v>
      </c>
      <c r="D68" s="1" t="s">
        <v>137</v>
      </c>
      <c r="E68" s="1" t="s">
        <v>31</v>
      </c>
      <c r="F68" s="2">
        <v>14939.09</v>
      </c>
      <c r="G68" s="2">
        <f t="shared" si="0"/>
        <v>3556.9973290000003</v>
      </c>
      <c r="H68" s="2">
        <f t="shared" si="1"/>
        <v>1244.9241666666667</v>
      </c>
      <c r="I68" s="2">
        <f t="shared" si="2"/>
        <v>296.41644408333332</v>
      </c>
      <c r="J68" s="2">
        <f t="shared" si="3"/>
        <v>1244.9241666666667</v>
      </c>
      <c r="K68" s="2">
        <f t="shared" si="4"/>
        <v>296.41644408333332</v>
      </c>
      <c r="L68" s="2">
        <f t="shared" si="5"/>
        <v>1106.5992592592593</v>
      </c>
      <c r="M68" s="7">
        <f t="shared" si="7"/>
        <v>22685.36780975926</v>
      </c>
    </row>
    <row r="69" spans="2:13" x14ac:dyDescent="0.2">
      <c r="B69" s="1" t="s">
        <v>138</v>
      </c>
      <c r="C69" s="1" t="s">
        <v>27</v>
      </c>
      <c r="D69" s="1" t="s">
        <v>139</v>
      </c>
      <c r="E69" s="1" t="s">
        <v>31</v>
      </c>
      <c r="F69" s="2">
        <v>14939.09</v>
      </c>
      <c r="G69" s="2">
        <f t="shared" si="0"/>
        <v>3556.9973290000003</v>
      </c>
      <c r="H69" s="2">
        <f t="shared" si="1"/>
        <v>1244.9241666666667</v>
      </c>
      <c r="I69" s="2">
        <f t="shared" si="2"/>
        <v>296.41644408333332</v>
      </c>
      <c r="J69" s="2">
        <f t="shared" si="3"/>
        <v>1244.9241666666667</v>
      </c>
      <c r="K69" s="2">
        <f t="shared" si="4"/>
        <v>296.41644408333332</v>
      </c>
      <c r="L69" s="2">
        <f t="shared" si="5"/>
        <v>1106.5992592592593</v>
      </c>
      <c r="M69" s="7">
        <f t="shared" si="7"/>
        <v>22685.36780975926</v>
      </c>
    </row>
    <row r="70" spans="2:13" x14ac:dyDescent="0.2">
      <c r="B70" s="1" t="s">
        <v>140</v>
      </c>
      <c r="C70" s="1" t="s">
        <v>27</v>
      </c>
      <c r="D70" s="1" t="s">
        <v>141</v>
      </c>
      <c r="E70" s="1" t="s">
        <v>31</v>
      </c>
      <c r="F70" s="2">
        <v>14939.09</v>
      </c>
      <c r="G70" s="2">
        <f t="shared" si="0"/>
        <v>3556.9973290000003</v>
      </c>
      <c r="H70" s="2">
        <f t="shared" si="1"/>
        <v>1244.9241666666667</v>
      </c>
      <c r="I70" s="2">
        <f t="shared" si="2"/>
        <v>296.41644408333332</v>
      </c>
      <c r="J70" s="2">
        <f t="shared" si="3"/>
        <v>1244.9241666666667</v>
      </c>
      <c r="K70" s="2">
        <f t="shared" si="4"/>
        <v>296.41644408333332</v>
      </c>
      <c r="L70" s="2">
        <f t="shared" si="5"/>
        <v>1106.5992592592593</v>
      </c>
      <c r="M70" s="7">
        <f t="shared" si="7"/>
        <v>22685.36780975926</v>
      </c>
    </row>
    <row r="71" spans="2:13" x14ac:dyDescent="0.2">
      <c r="B71" s="1" t="s">
        <v>142</v>
      </c>
      <c r="C71" s="1" t="s">
        <v>27</v>
      </c>
      <c r="D71" s="1" t="s">
        <v>143</v>
      </c>
      <c r="E71" s="1" t="s">
        <v>31</v>
      </c>
      <c r="F71" s="2">
        <v>14939.09</v>
      </c>
      <c r="G71" s="2">
        <f t="shared" si="0"/>
        <v>3556.9973290000003</v>
      </c>
      <c r="H71" s="2">
        <f t="shared" si="1"/>
        <v>1244.9241666666667</v>
      </c>
      <c r="I71" s="2">
        <f t="shared" si="2"/>
        <v>296.41644408333332</v>
      </c>
      <c r="J71" s="2">
        <f t="shared" si="3"/>
        <v>1244.9241666666667</v>
      </c>
      <c r="K71" s="2">
        <f t="shared" si="4"/>
        <v>296.41644408333332</v>
      </c>
      <c r="L71" s="2">
        <f t="shared" si="5"/>
        <v>1106.5992592592593</v>
      </c>
      <c r="M71" s="7">
        <f t="shared" si="7"/>
        <v>22685.36780975926</v>
      </c>
    </row>
    <row r="72" spans="2:13" x14ac:dyDescent="0.2">
      <c r="B72" s="1" t="s">
        <v>144</v>
      </c>
      <c r="C72" s="1" t="s">
        <v>27</v>
      </c>
      <c r="D72" s="1" t="s">
        <v>145</v>
      </c>
      <c r="E72" s="1" t="s">
        <v>31</v>
      </c>
      <c r="F72" s="2">
        <v>14939.09</v>
      </c>
      <c r="G72" s="2">
        <f t="shared" si="0"/>
        <v>3556.9973290000003</v>
      </c>
      <c r="H72" s="2">
        <f t="shared" si="1"/>
        <v>1244.9241666666667</v>
      </c>
      <c r="I72" s="2">
        <f t="shared" si="2"/>
        <v>296.41644408333332</v>
      </c>
      <c r="J72" s="2">
        <f t="shared" si="3"/>
        <v>1244.9241666666667</v>
      </c>
      <c r="K72" s="2">
        <f t="shared" si="4"/>
        <v>296.41644408333332</v>
      </c>
      <c r="L72" s="2">
        <f t="shared" si="5"/>
        <v>1106.5992592592593</v>
      </c>
      <c r="M72" s="7">
        <f t="shared" si="7"/>
        <v>22685.36780975926</v>
      </c>
    </row>
    <row r="73" spans="2:13" x14ac:dyDescent="0.2">
      <c r="B73" s="1" t="s">
        <v>146</v>
      </c>
      <c r="C73" s="1" t="s">
        <v>27</v>
      </c>
      <c r="D73" s="1" t="s">
        <v>147</v>
      </c>
      <c r="E73" s="1" t="s">
        <v>31</v>
      </c>
      <c r="F73" s="2">
        <v>14939.09</v>
      </c>
      <c r="G73" s="2">
        <f t="shared" si="0"/>
        <v>3556.9973290000003</v>
      </c>
      <c r="H73" s="2">
        <f t="shared" si="1"/>
        <v>1244.9241666666667</v>
      </c>
      <c r="I73" s="2">
        <f t="shared" si="2"/>
        <v>296.41644408333332</v>
      </c>
      <c r="J73" s="2">
        <f t="shared" si="3"/>
        <v>1244.9241666666667</v>
      </c>
      <c r="K73" s="2">
        <f t="shared" si="4"/>
        <v>296.41644408333332</v>
      </c>
      <c r="L73" s="2">
        <f t="shared" si="5"/>
        <v>1106.5992592592593</v>
      </c>
      <c r="M73" s="7">
        <f t="shared" si="7"/>
        <v>22685.36780975926</v>
      </c>
    </row>
    <row r="74" spans="2:13" x14ac:dyDescent="0.2">
      <c r="B74" s="1" t="s">
        <v>148</v>
      </c>
      <c r="C74" s="1" t="s">
        <v>27</v>
      </c>
      <c r="D74" s="1" t="s">
        <v>149</v>
      </c>
      <c r="E74" s="1" t="s">
        <v>31</v>
      </c>
      <c r="F74" s="2">
        <v>14939.09</v>
      </c>
      <c r="G74" s="2">
        <f t="shared" si="0"/>
        <v>3556.9973290000003</v>
      </c>
      <c r="H74" s="2">
        <f t="shared" si="1"/>
        <v>1244.9241666666667</v>
      </c>
      <c r="I74" s="2">
        <f t="shared" si="2"/>
        <v>296.41644408333332</v>
      </c>
      <c r="J74" s="2">
        <f t="shared" si="3"/>
        <v>1244.9241666666667</v>
      </c>
      <c r="K74" s="2">
        <f t="shared" si="4"/>
        <v>296.41644408333332</v>
      </c>
      <c r="L74" s="2">
        <f t="shared" si="5"/>
        <v>1106.5992592592593</v>
      </c>
      <c r="M74" s="7">
        <f t="shared" si="7"/>
        <v>22685.36780975926</v>
      </c>
    </row>
    <row r="75" spans="2:13" x14ac:dyDescent="0.2">
      <c r="B75" s="1" t="s">
        <v>150</v>
      </c>
      <c r="C75" s="1" t="s">
        <v>27</v>
      </c>
      <c r="D75" s="1" t="s">
        <v>151</v>
      </c>
      <c r="E75" s="1" t="s">
        <v>31</v>
      </c>
      <c r="F75" s="2">
        <v>14939.09</v>
      </c>
      <c r="G75" s="2">
        <f t="shared" ref="G75:G138" si="8">F75*$F$4</f>
        <v>3556.9973290000003</v>
      </c>
      <c r="H75" s="2">
        <f t="shared" ref="H75:H138" si="9">F75/12</f>
        <v>1244.9241666666667</v>
      </c>
      <c r="I75" s="2">
        <f t="shared" ref="I75:I138" si="10">H75*$F$4</f>
        <v>296.41644408333332</v>
      </c>
      <c r="J75" s="2">
        <f t="shared" ref="J75:J138" si="11">F75/12</f>
        <v>1244.9241666666667</v>
      </c>
      <c r="K75" s="2">
        <f t="shared" ref="K75:K138" si="12">J75*$F$4</f>
        <v>296.41644408333332</v>
      </c>
      <c r="L75" s="2">
        <f t="shared" ref="L75:L138" si="13">F75/13.5</f>
        <v>1106.5992592592593</v>
      </c>
      <c r="M75" s="7">
        <f t="shared" si="7"/>
        <v>22685.36780975926</v>
      </c>
    </row>
    <row r="76" spans="2:13" x14ac:dyDescent="0.2">
      <c r="B76" s="1" t="s">
        <v>152</v>
      </c>
      <c r="C76" s="1" t="s">
        <v>27</v>
      </c>
      <c r="D76" s="1" t="s">
        <v>153</v>
      </c>
      <c r="E76" s="1" t="s">
        <v>31</v>
      </c>
      <c r="F76" s="2">
        <v>14939.09</v>
      </c>
      <c r="G76" s="2">
        <f t="shared" si="8"/>
        <v>3556.9973290000003</v>
      </c>
      <c r="H76" s="2">
        <f t="shared" si="9"/>
        <v>1244.9241666666667</v>
      </c>
      <c r="I76" s="2">
        <f t="shared" si="10"/>
        <v>296.41644408333332</v>
      </c>
      <c r="J76" s="2">
        <f t="shared" si="11"/>
        <v>1244.9241666666667</v>
      </c>
      <c r="K76" s="2">
        <f t="shared" si="12"/>
        <v>296.41644408333332</v>
      </c>
      <c r="L76" s="2">
        <f t="shared" si="13"/>
        <v>1106.5992592592593</v>
      </c>
      <c r="M76" s="7">
        <f t="shared" si="7"/>
        <v>22685.36780975926</v>
      </c>
    </row>
    <row r="77" spans="2:13" x14ac:dyDescent="0.2">
      <c r="B77" s="1" t="s">
        <v>154</v>
      </c>
      <c r="C77" s="1" t="s">
        <v>27</v>
      </c>
      <c r="D77" s="1" t="s">
        <v>155</v>
      </c>
      <c r="E77" s="1" t="s">
        <v>31</v>
      </c>
      <c r="F77" s="2">
        <v>14939.09</v>
      </c>
      <c r="G77" s="2">
        <f t="shared" si="8"/>
        <v>3556.9973290000003</v>
      </c>
      <c r="H77" s="2">
        <f t="shared" si="9"/>
        <v>1244.9241666666667</v>
      </c>
      <c r="I77" s="2">
        <f t="shared" si="10"/>
        <v>296.41644408333332</v>
      </c>
      <c r="J77" s="2">
        <f t="shared" si="11"/>
        <v>1244.9241666666667</v>
      </c>
      <c r="K77" s="2">
        <f t="shared" si="12"/>
        <v>296.41644408333332</v>
      </c>
      <c r="L77" s="2">
        <f t="shared" si="13"/>
        <v>1106.5992592592593</v>
      </c>
      <c r="M77" s="7">
        <f t="shared" si="7"/>
        <v>22685.36780975926</v>
      </c>
    </row>
    <row r="78" spans="2:13" x14ac:dyDescent="0.2">
      <c r="B78" s="1" t="s">
        <v>156</v>
      </c>
      <c r="C78" s="1" t="s">
        <v>27</v>
      </c>
      <c r="D78" s="1" t="s">
        <v>157</v>
      </c>
      <c r="E78" s="1" t="s">
        <v>31</v>
      </c>
      <c r="F78" s="2">
        <v>14939.09</v>
      </c>
      <c r="G78" s="2">
        <f t="shared" si="8"/>
        <v>3556.9973290000003</v>
      </c>
      <c r="H78" s="2">
        <f t="shared" si="9"/>
        <v>1244.9241666666667</v>
      </c>
      <c r="I78" s="2">
        <f t="shared" si="10"/>
        <v>296.41644408333332</v>
      </c>
      <c r="J78" s="2">
        <f t="shared" si="11"/>
        <v>1244.9241666666667</v>
      </c>
      <c r="K78" s="2">
        <f t="shared" si="12"/>
        <v>296.41644408333332</v>
      </c>
      <c r="L78" s="2">
        <f t="shared" si="13"/>
        <v>1106.5992592592593</v>
      </c>
      <c r="M78" s="7">
        <f t="shared" si="7"/>
        <v>22685.36780975926</v>
      </c>
    </row>
    <row r="79" spans="2:13" x14ac:dyDescent="0.2">
      <c r="B79" s="1" t="s">
        <v>158</v>
      </c>
      <c r="C79" s="1" t="s">
        <v>27</v>
      </c>
      <c r="D79" s="1" t="s">
        <v>159</v>
      </c>
      <c r="E79" s="1" t="s">
        <v>31</v>
      </c>
      <c r="F79" s="2">
        <v>14939.09</v>
      </c>
      <c r="G79" s="2">
        <f t="shared" si="8"/>
        <v>3556.9973290000003</v>
      </c>
      <c r="H79" s="2">
        <f t="shared" si="9"/>
        <v>1244.9241666666667</v>
      </c>
      <c r="I79" s="2">
        <f t="shared" si="10"/>
        <v>296.41644408333332</v>
      </c>
      <c r="J79" s="2">
        <f t="shared" si="11"/>
        <v>1244.9241666666667</v>
      </c>
      <c r="K79" s="2">
        <f t="shared" si="12"/>
        <v>296.41644408333332</v>
      </c>
      <c r="L79" s="2">
        <f t="shared" si="13"/>
        <v>1106.5992592592593</v>
      </c>
      <c r="M79" s="7">
        <f t="shared" si="7"/>
        <v>22685.36780975926</v>
      </c>
    </row>
    <row r="80" spans="2:13" x14ac:dyDescent="0.2">
      <c r="B80" s="1" t="s">
        <v>160</v>
      </c>
      <c r="C80" s="1" t="s">
        <v>27</v>
      </c>
      <c r="D80" s="1" t="s">
        <v>161</v>
      </c>
      <c r="E80" s="1" t="s">
        <v>31</v>
      </c>
      <c r="F80" s="2">
        <v>14939.09</v>
      </c>
      <c r="G80" s="2">
        <f t="shared" si="8"/>
        <v>3556.9973290000003</v>
      </c>
      <c r="H80" s="2">
        <f t="shared" si="9"/>
        <v>1244.9241666666667</v>
      </c>
      <c r="I80" s="2">
        <f t="shared" si="10"/>
        <v>296.41644408333332</v>
      </c>
      <c r="J80" s="2">
        <f t="shared" si="11"/>
        <v>1244.9241666666667</v>
      </c>
      <c r="K80" s="2">
        <f t="shared" si="12"/>
        <v>296.41644408333332</v>
      </c>
      <c r="L80" s="2">
        <f t="shared" si="13"/>
        <v>1106.5992592592593</v>
      </c>
      <c r="M80" s="7">
        <f t="shared" si="7"/>
        <v>22685.36780975926</v>
      </c>
    </row>
    <row r="81" spans="2:13" x14ac:dyDescent="0.2">
      <c r="B81" s="1" t="s">
        <v>162</v>
      </c>
      <c r="C81" s="1" t="s">
        <v>27</v>
      </c>
      <c r="D81" s="1" t="s">
        <v>163</v>
      </c>
      <c r="E81" s="1" t="s">
        <v>31</v>
      </c>
      <c r="F81" s="2">
        <v>14939.09</v>
      </c>
      <c r="G81" s="2">
        <f t="shared" si="8"/>
        <v>3556.9973290000003</v>
      </c>
      <c r="H81" s="2">
        <f t="shared" si="9"/>
        <v>1244.9241666666667</v>
      </c>
      <c r="I81" s="2">
        <f t="shared" si="10"/>
        <v>296.41644408333332</v>
      </c>
      <c r="J81" s="2">
        <f t="shared" si="11"/>
        <v>1244.9241666666667</v>
      </c>
      <c r="K81" s="2">
        <f t="shared" si="12"/>
        <v>296.41644408333332</v>
      </c>
      <c r="L81" s="2">
        <f t="shared" si="13"/>
        <v>1106.5992592592593</v>
      </c>
      <c r="M81" s="7">
        <f t="shared" si="7"/>
        <v>22685.36780975926</v>
      </c>
    </row>
    <row r="82" spans="2:13" x14ac:dyDescent="0.2">
      <c r="B82" s="1" t="s">
        <v>164</v>
      </c>
      <c r="C82" s="1" t="s">
        <v>27</v>
      </c>
      <c r="D82" s="1" t="s">
        <v>165</v>
      </c>
      <c r="E82" s="1" t="s">
        <v>31</v>
      </c>
      <c r="F82" s="2">
        <v>14939.09</v>
      </c>
      <c r="G82" s="2">
        <f t="shared" si="8"/>
        <v>3556.9973290000003</v>
      </c>
      <c r="H82" s="2">
        <f t="shared" si="9"/>
        <v>1244.9241666666667</v>
      </c>
      <c r="I82" s="2">
        <f t="shared" si="10"/>
        <v>296.41644408333332</v>
      </c>
      <c r="J82" s="2">
        <f t="shared" si="11"/>
        <v>1244.9241666666667</v>
      </c>
      <c r="K82" s="2">
        <f t="shared" si="12"/>
        <v>296.41644408333332</v>
      </c>
      <c r="L82" s="2">
        <f t="shared" si="13"/>
        <v>1106.5992592592593</v>
      </c>
      <c r="M82" s="7">
        <f t="shared" si="7"/>
        <v>22685.36780975926</v>
      </c>
    </row>
    <row r="83" spans="2:13" x14ac:dyDescent="0.2">
      <c r="B83" s="1" t="s">
        <v>166</v>
      </c>
      <c r="C83" s="1" t="s">
        <v>27</v>
      </c>
      <c r="D83" s="1" t="s">
        <v>167</v>
      </c>
      <c r="E83" s="1" t="s">
        <v>31</v>
      </c>
      <c r="F83" s="2">
        <v>14939.09</v>
      </c>
      <c r="G83" s="2">
        <f t="shared" si="8"/>
        <v>3556.9973290000003</v>
      </c>
      <c r="H83" s="2">
        <f t="shared" si="9"/>
        <v>1244.9241666666667</v>
      </c>
      <c r="I83" s="2">
        <f t="shared" si="10"/>
        <v>296.41644408333332</v>
      </c>
      <c r="J83" s="2">
        <f t="shared" si="11"/>
        <v>1244.9241666666667</v>
      </c>
      <c r="K83" s="2">
        <f t="shared" si="12"/>
        <v>296.41644408333332</v>
      </c>
      <c r="L83" s="2">
        <f t="shared" si="13"/>
        <v>1106.5992592592593</v>
      </c>
      <c r="M83" s="7">
        <f t="shared" si="7"/>
        <v>22685.36780975926</v>
      </c>
    </row>
    <row r="84" spans="2:13" x14ac:dyDescent="0.2">
      <c r="B84" s="1" t="s">
        <v>168</v>
      </c>
      <c r="C84" s="1" t="s">
        <v>27</v>
      </c>
      <c r="D84" s="1" t="s">
        <v>169</v>
      </c>
      <c r="E84" s="1" t="s">
        <v>31</v>
      </c>
      <c r="F84" s="2">
        <v>14939.09</v>
      </c>
      <c r="G84" s="2">
        <f t="shared" si="8"/>
        <v>3556.9973290000003</v>
      </c>
      <c r="H84" s="2">
        <f t="shared" si="9"/>
        <v>1244.9241666666667</v>
      </c>
      <c r="I84" s="2">
        <f t="shared" si="10"/>
        <v>296.41644408333332</v>
      </c>
      <c r="J84" s="2">
        <f t="shared" si="11"/>
        <v>1244.9241666666667</v>
      </c>
      <c r="K84" s="2">
        <f t="shared" si="12"/>
        <v>296.41644408333332</v>
      </c>
      <c r="L84" s="2">
        <f t="shared" si="13"/>
        <v>1106.5992592592593</v>
      </c>
      <c r="M84" s="7">
        <f t="shared" si="7"/>
        <v>22685.36780975926</v>
      </c>
    </row>
    <row r="85" spans="2:13" x14ac:dyDescent="0.2">
      <c r="B85" s="1" t="s">
        <v>170</v>
      </c>
      <c r="C85" s="1" t="s">
        <v>27</v>
      </c>
      <c r="D85" s="1" t="s">
        <v>171</v>
      </c>
      <c r="E85" s="1" t="s">
        <v>31</v>
      </c>
      <c r="F85" s="2">
        <v>14939.09</v>
      </c>
      <c r="G85" s="2">
        <f t="shared" si="8"/>
        <v>3556.9973290000003</v>
      </c>
      <c r="H85" s="2">
        <f t="shared" si="9"/>
        <v>1244.9241666666667</v>
      </c>
      <c r="I85" s="2">
        <f t="shared" si="10"/>
        <v>296.41644408333332</v>
      </c>
      <c r="J85" s="2">
        <f t="shared" si="11"/>
        <v>1244.9241666666667</v>
      </c>
      <c r="K85" s="2">
        <f t="shared" si="12"/>
        <v>296.41644408333332</v>
      </c>
      <c r="L85" s="2">
        <f t="shared" si="13"/>
        <v>1106.5992592592593</v>
      </c>
      <c r="M85" s="7">
        <f t="shared" si="7"/>
        <v>22685.36780975926</v>
      </c>
    </row>
    <row r="86" spans="2:13" x14ac:dyDescent="0.2">
      <c r="B86" s="1" t="s">
        <v>172</v>
      </c>
      <c r="C86" s="1" t="s">
        <v>27</v>
      </c>
      <c r="D86" s="1" t="s">
        <v>173</v>
      </c>
      <c r="E86" s="1" t="s">
        <v>31</v>
      </c>
      <c r="F86" s="2">
        <v>14939.09</v>
      </c>
      <c r="G86" s="2">
        <f t="shared" si="8"/>
        <v>3556.9973290000003</v>
      </c>
      <c r="H86" s="2">
        <f t="shared" si="9"/>
        <v>1244.9241666666667</v>
      </c>
      <c r="I86" s="2">
        <f t="shared" si="10"/>
        <v>296.41644408333332</v>
      </c>
      <c r="J86" s="2">
        <f t="shared" si="11"/>
        <v>1244.9241666666667</v>
      </c>
      <c r="K86" s="2">
        <f t="shared" si="12"/>
        <v>296.41644408333332</v>
      </c>
      <c r="L86" s="2">
        <f t="shared" si="13"/>
        <v>1106.5992592592593</v>
      </c>
      <c r="M86" s="7">
        <f t="shared" si="7"/>
        <v>22685.36780975926</v>
      </c>
    </row>
    <row r="87" spans="2:13" x14ac:dyDescent="0.2">
      <c r="B87" s="1" t="s">
        <v>174</v>
      </c>
      <c r="C87" s="1" t="s">
        <v>27</v>
      </c>
      <c r="D87" s="1" t="s">
        <v>175</v>
      </c>
      <c r="E87" s="1" t="s">
        <v>31</v>
      </c>
      <c r="F87" s="2">
        <v>14939.09</v>
      </c>
      <c r="G87" s="2">
        <f t="shared" si="8"/>
        <v>3556.9973290000003</v>
      </c>
      <c r="H87" s="2">
        <f t="shared" si="9"/>
        <v>1244.9241666666667</v>
      </c>
      <c r="I87" s="2">
        <f t="shared" si="10"/>
        <v>296.41644408333332</v>
      </c>
      <c r="J87" s="2">
        <f t="shared" si="11"/>
        <v>1244.9241666666667</v>
      </c>
      <c r="K87" s="2">
        <f t="shared" si="12"/>
        <v>296.41644408333332</v>
      </c>
      <c r="L87" s="2">
        <f t="shared" si="13"/>
        <v>1106.5992592592593</v>
      </c>
      <c r="M87" s="7">
        <f t="shared" si="7"/>
        <v>22685.36780975926</v>
      </c>
    </row>
    <row r="88" spans="2:13" x14ac:dyDescent="0.2">
      <c r="B88" s="1" t="s">
        <v>176</v>
      </c>
      <c r="C88" s="1" t="s">
        <v>27</v>
      </c>
      <c r="D88" s="1" t="s">
        <v>177</v>
      </c>
      <c r="E88" s="1" t="s">
        <v>31</v>
      </c>
      <c r="F88" s="2">
        <v>14939.09</v>
      </c>
      <c r="G88" s="2">
        <f t="shared" si="8"/>
        <v>3556.9973290000003</v>
      </c>
      <c r="H88" s="2">
        <f t="shared" si="9"/>
        <v>1244.9241666666667</v>
      </c>
      <c r="I88" s="2">
        <f t="shared" si="10"/>
        <v>296.41644408333332</v>
      </c>
      <c r="J88" s="2">
        <f t="shared" si="11"/>
        <v>1244.9241666666667</v>
      </c>
      <c r="K88" s="2">
        <f t="shared" si="12"/>
        <v>296.41644408333332</v>
      </c>
      <c r="L88" s="2">
        <f t="shared" si="13"/>
        <v>1106.5992592592593</v>
      </c>
      <c r="M88" s="7">
        <f t="shared" si="7"/>
        <v>22685.36780975926</v>
      </c>
    </row>
    <row r="89" spans="2:13" x14ac:dyDescent="0.2">
      <c r="B89" s="1" t="s">
        <v>178</v>
      </c>
      <c r="C89" s="1" t="s">
        <v>27</v>
      </c>
      <c r="D89" s="1" t="s">
        <v>179</v>
      </c>
      <c r="E89" s="1" t="s">
        <v>31</v>
      </c>
      <c r="F89" s="2">
        <v>14939.09</v>
      </c>
      <c r="G89" s="2">
        <f t="shared" si="8"/>
        <v>3556.9973290000003</v>
      </c>
      <c r="H89" s="2">
        <f t="shared" si="9"/>
        <v>1244.9241666666667</v>
      </c>
      <c r="I89" s="2">
        <f t="shared" si="10"/>
        <v>296.41644408333332</v>
      </c>
      <c r="J89" s="2">
        <f t="shared" si="11"/>
        <v>1244.9241666666667</v>
      </c>
      <c r="K89" s="2">
        <f t="shared" si="12"/>
        <v>296.41644408333332</v>
      </c>
      <c r="L89" s="2">
        <f t="shared" si="13"/>
        <v>1106.5992592592593</v>
      </c>
      <c r="M89" s="7">
        <f t="shared" si="7"/>
        <v>22685.36780975926</v>
      </c>
    </row>
    <row r="90" spans="2:13" x14ac:dyDescent="0.2">
      <c r="B90" s="1" t="s">
        <v>180</v>
      </c>
      <c r="C90" s="1" t="s">
        <v>27</v>
      </c>
      <c r="D90" s="1" t="s">
        <v>181</v>
      </c>
      <c r="E90" s="1" t="s">
        <v>31</v>
      </c>
      <c r="F90" s="2">
        <v>14939.09</v>
      </c>
      <c r="G90" s="2">
        <f t="shared" si="8"/>
        <v>3556.9973290000003</v>
      </c>
      <c r="H90" s="2">
        <f t="shared" si="9"/>
        <v>1244.9241666666667</v>
      </c>
      <c r="I90" s="2">
        <f t="shared" si="10"/>
        <v>296.41644408333332</v>
      </c>
      <c r="J90" s="2">
        <f t="shared" si="11"/>
        <v>1244.9241666666667</v>
      </c>
      <c r="K90" s="2">
        <f t="shared" si="12"/>
        <v>296.41644408333332</v>
      </c>
      <c r="L90" s="2">
        <f t="shared" si="13"/>
        <v>1106.5992592592593</v>
      </c>
      <c r="M90" s="7">
        <f t="shared" si="7"/>
        <v>22685.36780975926</v>
      </c>
    </row>
    <row r="91" spans="2:13" x14ac:dyDescent="0.2">
      <c r="B91" s="1" t="s">
        <v>182</v>
      </c>
      <c r="C91" s="1" t="s">
        <v>27</v>
      </c>
      <c r="D91" s="1" t="s">
        <v>183</v>
      </c>
      <c r="E91" s="1" t="s">
        <v>31</v>
      </c>
      <c r="F91" s="2">
        <v>14939.09</v>
      </c>
      <c r="G91" s="2">
        <f t="shared" si="8"/>
        <v>3556.9973290000003</v>
      </c>
      <c r="H91" s="2">
        <f t="shared" si="9"/>
        <v>1244.9241666666667</v>
      </c>
      <c r="I91" s="2">
        <f t="shared" si="10"/>
        <v>296.41644408333332</v>
      </c>
      <c r="J91" s="2">
        <f t="shared" si="11"/>
        <v>1244.9241666666667</v>
      </c>
      <c r="K91" s="2">
        <f t="shared" si="12"/>
        <v>296.41644408333332</v>
      </c>
      <c r="L91" s="2">
        <f t="shared" si="13"/>
        <v>1106.5992592592593</v>
      </c>
      <c r="M91" s="7">
        <f t="shared" si="7"/>
        <v>22685.36780975926</v>
      </c>
    </row>
    <row r="92" spans="2:13" x14ac:dyDescent="0.2">
      <c r="B92" s="1" t="s">
        <v>184</v>
      </c>
      <c r="C92" s="1" t="s">
        <v>27</v>
      </c>
      <c r="D92" s="1" t="s">
        <v>185</v>
      </c>
      <c r="E92" s="1" t="s">
        <v>31</v>
      </c>
      <c r="F92" s="2">
        <v>14939.09</v>
      </c>
      <c r="G92" s="2">
        <f t="shared" si="8"/>
        <v>3556.9973290000003</v>
      </c>
      <c r="H92" s="2">
        <f t="shared" si="9"/>
        <v>1244.9241666666667</v>
      </c>
      <c r="I92" s="2">
        <f t="shared" si="10"/>
        <v>296.41644408333332</v>
      </c>
      <c r="J92" s="2">
        <f t="shared" si="11"/>
        <v>1244.9241666666667</v>
      </c>
      <c r="K92" s="2">
        <f t="shared" si="12"/>
        <v>296.41644408333332</v>
      </c>
      <c r="L92" s="2">
        <f t="shared" si="13"/>
        <v>1106.5992592592593</v>
      </c>
      <c r="M92" s="7">
        <f t="shared" si="7"/>
        <v>22685.36780975926</v>
      </c>
    </row>
    <row r="93" spans="2:13" x14ac:dyDescent="0.2">
      <c r="B93" s="1" t="s">
        <v>186</v>
      </c>
      <c r="C93" s="1" t="s">
        <v>27</v>
      </c>
      <c r="D93" s="1" t="s">
        <v>187</v>
      </c>
      <c r="E93" s="1" t="s">
        <v>31</v>
      </c>
      <c r="F93" s="2">
        <v>14939.09</v>
      </c>
      <c r="G93" s="2">
        <f t="shared" si="8"/>
        <v>3556.9973290000003</v>
      </c>
      <c r="H93" s="2">
        <f t="shared" si="9"/>
        <v>1244.9241666666667</v>
      </c>
      <c r="I93" s="2">
        <f t="shared" si="10"/>
        <v>296.41644408333332</v>
      </c>
      <c r="J93" s="2">
        <f t="shared" si="11"/>
        <v>1244.9241666666667</v>
      </c>
      <c r="K93" s="2">
        <f t="shared" si="12"/>
        <v>296.41644408333332</v>
      </c>
      <c r="L93" s="2">
        <f t="shared" si="13"/>
        <v>1106.5992592592593</v>
      </c>
      <c r="M93" s="7">
        <f t="shared" si="7"/>
        <v>22685.36780975926</v>
      </c>
    </row>
    <row r="94" spans="2:13" x14ac:dyDescent="0.2">
      <c r="B94" s="1" t="s">
        <v>188</v>
      </c>
      <c r="C94" s="1" t="s">
        <v>27</v>
      </c>
      <c r="D94" s="1" t="s">
        <v>189</v>
      </c>
      <c r="E94" s="1" t="s">
        <v>31</v>
      </c>
      <c r="F94" s="2">
        <v>14939.09</v>
      </c>
      <c r="G94" s="2">
        <f t="shared" si="8"/>
        <v>3556.9973290000003</v>
      </c>
      <c r="H94" s="2">
        <f t="shared" si="9"/>
        <v>1244.9241666666667</v>
      </c>
      <c r="I94" s="2">
        <f t="shared" si="10"/>
        <v>296.41644408333332</v>
      </c>
      <c r="J94" s="2">
        <f t="shared" si="11"/>
        <v>1244.9241666666667</v>
      </c>
      <c r="K94" s="2">
        <f t="shared" si="12"/>
        <v>296.41644408333332</v>
      </c>
      <c r="L94" s="2">
        <f t="shared" si="13"/>
        <v>1106.5992592592593</v>
      </c>
      <c r="M94" s="7">
        <f t="shared" si="7"/>
        <v>22685.36780975926</v>
      </c>
    </row>
    <row r="95" spans="2:13" x14ac:dyDescent="0.2">
      <c r="B95" s="1" t="s">
        <v>190</v>
      </c>
      <c r="C95" s="1" t="s">
        <v>27</v>
      </c>
      <c r="D95" s="1" t="s">
        <v>191</v>
      </c>
      <c r="E95" s="1" t="s">
        <v>31</v>
      </c>
      <c r="F95" s="2">
        <v>14939.09</v>
      </c>
      <c r="G95" s="2">
        <f t="shared" si="8"/>
        <v>3556.9973290000003</v>
      </c>
      <c r="H95" s="2">
        <f t="shared" si="9"/>
        <v>1244.9241666666667</v>
      </c>
      <c r="I95" s="2">
        <f t="shared" si="10"/>
        <v>296.41644408333332</v>
      </c>
      <c r="J95" s="2">
        <f t="shared" si="11"/>
        <v>1244.9241666666667</v>
      </c>
      <c r="K95" s="2">
        <f t="shared" si="12"/>
        <v>296.41644408333332</v>
      </c>
      <c r="L95" s="2">
        <f t="shared" si="13"/>
        <v>1106.5992592592593</v>
      </c>
      <c r="M95" s="7">
        <f t="shared" si="7"/>
        <v>22685.36780975926</v>
      </c>
    </row>
    <row r="96" spans="2:13" x14ac:dyDescent="0.2">
      <c r="B96" s="1" t="s">
        <v>192</v>
      </c>
      <c r="C96" s="1" t="s">
        <v>27</v>
      </c>
      <c r="D96" s="1" t="s">
        <v>193</v>
      </c>
      <c r="E96" s="1" t="s">
        <v>31</v>
      </c>
      <c r="F96" s="2">
        <v>14939.09</v>
      </c>
      <c r="G96" s="2">
        <f t="shared" si="8"/>
        <v>3556.9973290000003</v>
      </c>
      <c r="H96" s="2">
        <f t="shared" si="9"/>
        <v>1244.9241666666667</v>
      </c>
      <c r="I96" s="2">
        <f t="shared" si="10"/>
        <v>296.41644408333332</v>
      </c>
      <c r="J96" s="2">
        <f t="shared" si="11"/>
        <v>1244.9241666666667</v>
      </c>
      <c r="K96" s="2">
        <f t="shared" si="12"/>
        <v>296.41644408333332</v>
      </c>
      <c r="L96" s="2">
        <f t="shared" si="13"/>
        <v>1106.5992592592593</v>
      </c>
      <c r="M96" s="7">
        <f t="shared" si="7"/>
        <v>22685.36780975926</v>
      </c>
    </row>
    <row r="97" spans="2:13" x14ac:dyDescent="0.2">
      <c r="B97" s="1" t="s">
        <v>194</v>
      </c>
      <c r="C97" s="1" t="s">
        <v>27</v>
      </c>
      <c r="D97" s="1" t="s">
        <v>195</v>
      </c>
      <c r="E97" s="1" t="s">
        <v>31</v>
      </c>
      <c r="F97" s="2">
        <v>14939.09</v>
      </c>
      <c r="G97" s="2">
        <f t="shared" si="8"/>
        <v>3556.9973290000003</v>
      </c>
      <c r="H97" s="2">
        <f t="shared" si="9"/>
        <v>1244.9241666666667</v>
      </c>
      <c r="I97" s="2">
        <f t="shared" si="10"/>
        <v>296.41644408333332</v>
      </c>
      <c r="J97" s="2">
        <f t="shared" si="11"/>
        <v>1244.9241666666667</v>
      </c>
      <c r="K97" s="2">
        <f t="shared" si="12"/>
        <v>296.41644408333332</v>
      </c>
      <c r="L97" s="2">
        <f t="shared" si="13"/>
        <v>1106.5992592592593</v>
      </c>
      <c r="M97" s="7">
        <f t="shared" si="7"/>
        <v>22685.36780975926</v>
      </c>
    </row>
    <row r="98" spans="2:13" x14ac:dyDescent="0.2">
      <c r="B98" s="1" t="s">
        <v>196</v>
      </c>
      <c r="C98" s="1" t="s">
        <v>27</v>
      </c>
      <c r="D98" s="1" t="s">
        <v>197</v>
      </c>
      <c r="E98" s="1" t="s">
        <v>31</v>
      </c>
      <c r="F98" s="2">
        <v>14939.09</v>
      </c>
      <c r="G98" s="2">
        <f t="shared" si="8"/>
        <v>3556.9973290000003</v>
      </c>
      <c r="H98" s="2">
        <f t="shared" si="9"/>
        <v>1244.9241666666667</v>
      </c>
      <c r="I98" s="2">
        <f t="shared" si="10"/>
        <v>296.41644408333332</v>
      </c>
      <c r="J98" s="2">
        <f t="shared" si="11"/>
        <v>1244.9241666666667</v>
      </c>
      <c r="K98" s="2">
        <f t="shared" si="12"/>
        <v>296.41644408333332</v>
      </c>
      <c r="L98" s="2">
        <f t="shared" si="13"/>
        <v>1106.5992592592593</v>
      </c>
      <c r="M98" s="7">
        <f t="shared" si="7"/>
        <v>22685.36780975926</v>
      </c>
    </row>
    <row r="99" spans="2:13" x14ac:dyDescent="0.2">
      <c r="B99" s="1" t="s">
        <v>198</v>
      </c>
      <c r="C99" s="1" t="s">
        <v>27</v>
      </c>
      <c r="D99" s="1" t="s">
        <v>199</v>
      </c>
      <c r="E99" s="1" t="s">
        <v>31</v>
      </c>
      <c r="F99" s="2">
        <v>14939.09</v>
      </c>
      <c r="G99" s="2">
        <f t="shared" si="8"/>
        <v>3556.9973290000003</v>
      </c>
      <c r="H99" s="2">
        <f t="shared" si="9"/>
        <v>1244.9241666666667</v>
      </c>
      <c r="I99" s="2">
        <f t="shared" si="10"/>
        <v>296.41644408333332</v>
      </c>
      <c r="J99" s="2">
        <f t="shared" si="11"/>
        <v>1244.9241666666667</v>
      </c>
      <c r="K99" s="2">
        <f t="shared" si="12"/>
        <v>296.41644408333332</v>
      </c>
      <c r="L99" s="2">
        <f t="shared" si="13"/>
        <v>1106.5992592592593</v>
      </c>
      <c r="M99" s="7">
        <f t="shared" si="7"/>
        <v>22685.36780975926</v>
      </c>
    </row>
    <row r="100" spans="2:13" x14ac:dyDescent="0.2">
      <c r="B100" s="1" t="s">
        <v>200</v>
      </c>
      <c r="C100" s="1" t="s">
        <v>27</v>
      </c>
      <c r="D100" s="1" t="s">
        <v>201</v>
      </c>
      <c r="E100" s="1" t="s">
        <v>31</v>
      </c>
      <c r="F100" s="2">
        <v>14939.09</v>
      </c>
      <c r="G100" s="2">
        <f t="shared" si="8"/>
        <v>3556.9973290000003</v>
      </c>
      <c r="H100" s="2">
        <f t="shared" si="9"/>
        <v>1244.9241666666667</v>
      </c>
      <c r="I100" s="2">
        <f t="shared" si="10"/>
        <v>296.41644408333332</v>
      </c>
      <c r="J100" s="2">
        <f t="shared" si="11"/>
        <v>1244.9241666666667</v>
      </c>
      <c r="K100" s="2">
        <f t="shared" si="12"/>
        <v>296.41644408333332</v>
      </c>
      <c r="L100" s="2">
        <f t="shared" si="13"/>
        <v>1106.5992592592593</v>
      </c>
      <c r="M100" s="7">
        <f t="shared" si="7"/>
        <v>22685.36780975926</v>
      </c>
    </row>
    <row r="101" spans="2:13" x14ac:dyDescent="0.2">
      <c r="B101" s="1" t="s">
        <v>202</v>
      </c>
      <c r="C101" s="1" t="s">
        <v>27</v>
      </c>
      <c r="D101" s="1" t="s">
        <v>203</v>
      </c>
      <c r="E101" s="1" t="s">
        <v>31</v>
      </c>
      <c r="F101" s="2">
        <v>14939.09</v>
      </c>
      <c r="G101" s="2">
        <f t="shared" si="8"/>
        <v>3556.9973290000003</v>
      </c>
      <c r="H101" s="2">
        <f t="shared" si="9"/>
        <v>1244.9241666666667</v>
      </c>
      <c r="I101" s="2">
        <f t="shared" si="10"/>
        <v>296.41644408333332</v>
      </c>
      <c r="J101" s="2">
        <f t="shared" si="11"/>
        <v>1244.9241666666667</v>
      </c>
      <c r="K101" s="2">
        <f t="shared" si="12"/>
        <v>296.41644408333332</v>
      </c>
      <c r="L101" s="2">
        <f t="shared" si="13"/>
        <v>1106.5992592592593</v>
      </c>
      <c r="M101" s="7">
        <f t="shared" si="7"/>
        <v>22685.36780975926</v>
      </c>
    </row>
    <row r="102" spans="2:13" x14ac:dyDescent="0.2">
      <c r="B102" s="1" t="s">
        <v>204</v>
      </c>
      <c r="C102" s="1" t="s">
        <v>27</v>
      </c>
      <c r="D102" s="1" t="s">
        <v>205</v>
      </c>
      <c r="E102" s="1" t="s">
        <v>31</v>
      </c>
      <c r="F102" s="2">
        <v>14939.09</v>
      </c>
      <c r="G102" s="2">
        <f t="shared" si="8"/>
        <v>3556.9973290000003</v>
      </c>
      <c r="H102" s="2">
        <f t="shared" si="9"/>
        <v>1244.9241666666667</v>
      </c>
      <c r="I102" s="2">
        <f t="shared" si="10"/>
        <v>296.41644408333332</v>
      </c>
      <c r="J102" s="2">
        <f t="shared" si="11"/>
        <v>1244.9241666666667</v>
      </c>
      <c r="K102" s="2">
        <f t="shared" si="12"/>
        <v>296.41644408333332</v>
      </c>
      <c r="L102" s="2">
        <f t="shared" si="13"/>
        <v>1106.5992592592593</v>
      </c>
      <c r="M102" s="7">
        <f t="shared" si="7"/>
        <v>22685.36780975926</v>
      </c>
    </row>
    <row r="103" spans="2:13" x14ac:dyDescent="0.2">
      <c r="B103" s="1" t="s">
        <v>206</v>
      </c>
      <c r="C103" s="1" t="s">
        <v>27</v>
      </c>
      <c r="D103" s="1" t="s">
        <v>207</v>
      </c>
      <c r="E103" s="1" t="s">
        <v>31</v>
      </c>
      <c r="F103" s="2">
        <v>14939.09</v>
      </c>
      <c r="G103" s="2">
        <f t="shared" si="8"/>
        <v>3556.9973290000003</v>
      </c>
      <c r="H103" s="2">
        <f t="shared" si="9"/>
        <v>1244.9241666666667</v>
      </c>
      <c r="I103" s="2">
        <f t="shared" si="10"/>
        <v>296.41644408333332</v>
      </c>
      <c r="J103" s="2">
        <f t="shared" si="11"/>
        <v>1244.9241666666667</v>
      </c>
      <c r="K103" s="2">
        <f t="shared" si="12"/>
        <v>296.41644408333332</v>
      </c>
      <c r="L103" s="2">
        <f t="shared" si="13"/>
        <v>1106.5992592592593</v>
      </c>
      <c r="M103" s="7">
        <f t="shared" si="7"/>
        <v>22685.36780975926</v>
      </c>
    </row>
    <row r="104" spans="2:13" x14ac:dyDescent="0.2">
      <c r="B104" s="1" t="s">
        <v>208</v>
      </c>
      <c r="C104" s="1" t="s">
        <v>27</v>
      </c>
      <c r="D104" s="1" t="s">
        <v>209</v>
      </c>
      <c r="E104" s="1" t="s">
        <v>31</v>
      </c>
      <c r="F104" s="2">
        <v>14939.09</v>
      </c>
      <c r="G104" s="2">
        <f t="shared" si="8"/>
        <v>3556.9973290000003</v>
      </c>
      <c r="H104" s="2">
        <f t="shared" si="9"/>
        <v>1244.9241666666667</v>
      </c>
      <c r="I104" s="2">
        <f t="shared" si="10"/>
        <v>296.41644408333332</v>
      </c>
      <c r="J104" s="2">
        <f t="shared" si="11"/>
        <v>1244.9241666666667</v>
      </c>
      <c r="K104" s="2">
        <f t="shared" si="12"/>
        <v>296.41644408333332</v>
      </c>
      <c r="L104" s="2">
        <f t="shared" si="13"/>
        <v>1106.5992592592593</v>
      </c>
      <c r="M104" s="7">
        <f t="shared" si="7"/>
        <v>22685.36780975926</v>
      </c>
    </row>
    <row r="105" spans="2:13" x14ac:dyDescent="0.2">
      <c r="B105" s="1" t="s">
        <v>210</v>
      </c>
      <c r="C105" s="1" t="s">
        <v>27</v>
      </c>
      <c r="D105" s="1" t="s">
        <v>211</v>
      </c>
      <c r="E105" s="1" t="s">
        <v>31</v>
      </c>
      <c r="F105" s="2">
        <v>14939.09</v>
      </c>
      <c r="G105" s="2">
        <f t="shared" si="8"/>
        <v>3556.9973290000003</v>
      </c>
      <c r="H105" s="2">
        <f t="shared" si="9"/>
        <v>1244.9241666666667</v>
      </c>
      <c r="I105" s="2">
        <f t="shared" si="10"/>
        <v>296.41644408333332</v>
      </c>
      <c r="J105" s="2">
        <f t="shared" si="11"/>
        <v>1244.9241666666667</v>
      </c>
      <c r="K105" s="2">
        <f t="shared" si="12"/>
        <v>296.41644408333332</v>
      </c>
      <c r="L105" s="2">
        <f t="shared" si="13"/>
        <v>1106.5992592592593</v>
      </c>
      <c r="M105" s="7">
        <f t="shared" si="7"/>
        <v>22685.36780975926</v>
      </c>
    </row>
    <row r="106" spans="2:13" x14ac:dyDescent="0.2">
      <c r="B106" s="1" t="s">
        <v>212</v>
      </c>
      <c r="C106" s="1" t="s">
        <v>27</v>
      </c>
      <c r="D106" s="1" t="s">
        <v>213</v>
      </c>
      <c r="E106" s="1" t="s">
        <v>31</v>
      </c>
      <c r="F106" s="2">
        <v>14939.09</v>
      </c>
      <c r="G106" s="2">
        <f t="shared" si="8"/>
        <v>3556.9973290000003</v>
      </c>
      <c r="H106" s="2">
        <f t="shared" si="9"/>
        <v>1244.9241666666667</v>
      </c>
      <c r="I106" s="2">
        <f t="shared" si="10"/>
        <v>296.41644408333332</v>
      </c>
      <c r="J106" s="2">
        <f t="shared" si="11"/>
        <v>1244.9241666666667</v>
      </c>
      <c r="K106" s="2">
        <f t="shared" si="12"/>
        <v>296.41644408333332</v>
      </c>
      <c r="L106" s="2">
        <f t="shared" si="13"/>
        <v>1106.5992592592593</v>
      </c>
      <c r="M106" s="7">
        <f t="shared" si="7"/>
        <v>22685.36780975926</v>
      </c>
    </row>
    <row r="107" spans="2:13" x14ac:dyDescent="0.2">
      <c r="B107" s="1" t="s">
        <v>214</v>
      </c>
      <c r="C107" s="1" t="s">
        <v>27</v>
      </c>
      <c r="D107" s="1" t="s">
        <v>215</v>
      </c>
      <c r="E107" s="1" t="s">
        <v>31</v>
      </c>
      <c r="F107" s="2">
        <v>14939.09</v>
      </c>
      <c r="G107" s="2">
        <f t="shared" si="8"/>
        <v>3556.9973290000003</v>
      </c>
      <c r="H107" s="2">
        <f t="shared" si="9"/>
        <v>1244.9241666666667</v>
      </c>
      <c r="I107" s="2">
        <f t="shared" si="10"/>
        <v>296.41644408333332</v>
      </c>
      <c r="J107" s="2">
        <f t="shared" si="11"/>
        <v>1244.9241666666667</v>
      </c>
      <c r="K107" s="2">
        <f t="shared" si="12"/>
        <v>296.41644408333332</v>
      </c>
      <c r="L107" s="2">
        <f t="shared" si="13"/>
        <v>1106.5992592592593</v>
      </c>
      <c r="M107" s="7">
        <f t="shared" si="7"/>
        <v>22685.36780975926</v>
      </c>
    </row>
    <row r="108" spans="2:13" x14ac:dyDescent="0.2">
      <c r="B108" s="1" t="s">
        <v>216</v>
      </c>
      <c r="C108" s="1" t="s">
        <v>27</v>
      </c>
      <c r="D108" s="1" t="s">
        <v>217</v>
      </c>
      <c r="E108" s="1" t="s">
        <v>31</v>
      </c>
      <c r="F108" s="2">
        <v>14939.09</v>
      </c>
      <c r="G108" s="2">
        <f t="shared" si="8"/>
        <v>3556.9973290000003</v>
      </c>
      <c r="H108" s="2">
        <f t="shared" si="9"/>
        <v>1244.9241666666667</v>
      </c>
      <c r="I108" s="2">
        <f t="shared" si="10"/>
        <v>296.41644408333332</v>
      </c>
      <c r="J108" s="2">
        <f t="shared" si="11"/>
        <v>1244.9241666666667</v>
      </c>
      <c r="K108" s="2">
        <f t="shared" si="12"/>
        <v>296.41644408333332</v>
      </c>
      <c r="L108" s="2">
        <f t="shared" si="13"/>
        <v>1106.5992592592593</v>
      </c>
      <c r="M108" s="7">
        <f t="shared" si="7"/>
        <v>22685.36780975926</v>
      </c>
    </row>
    <row r="109" spans="2:13" x14ac:dyDescent="0.2">
      <c r="B109" s="1" t="s">
        <v>218</v>
      </c>
      <c r="C109" s="1" t="s">
        <v>27</v>
      </c>
      <c r="D109" s="1" t="s">
        <v>219</v>
      </c>
      <c r="E109" s="1" t="s">
        <v>31</v>
      </c>
      <c r="F109" s="2">
        <v>14939.09</v>
      </c>
      <c r="G109" s="2">
        <f t="shared" si="8"/>
        <v>3556.9973290000003</v>
      </c>
      <c r="H109" s="2">
        <f t="shared" si="9"/>
        <v>1244.9241666666667</v>
      </c>
      <c r="I109" s="2">
        <f t="shared" si="10"/>
        <v>296.41644408333332</v>
      </c>
      <c r="J109" s="2">
        <f t="shared" si="11"/>
        <v>1244.9241666666667</v>
      </c>
      <c r="K109" s="2">
        <f t="shared" si="12"/>
        <v>296.41644408333332</v>
      </c>
      <c r="L109" s="2">
        <f t="shared" si="13"/>
        <v>1106.5992592592593</v>
      </c>
      <c r="M109" s="7">
        <f t="shared" si="7"/>
        <v>22685.36780975926</v>
      </c>
    </row>
    <row r="110" spans="2:13" x14ac:dyDescent="0.2">
      <c r="B110" s="1" t="s">
        <v>220</v>
      </c>
      <c r="C110" s="1" t="s">
        <v>27</v>
      </c>
      <c r="D110" s="1" t="s">
        <v>221</v>
      </c>
      <c r="E110" s="1" t="s">
        <v>31</v>
      </c>
      <c r="F110" s="2">
        <v>14939.09</v>
      </c>
      <c r="G110" s="2">
        <f t="shared" si="8"/>
        <v>3556.9973290000003</v>
      </c>
      <c r="H110" s="2">
        <f t="shared" si="9"/>
        <v>1244.9241666666667</v>
      </c>
      <c r="I110" s="2">
        <f t="shared" si="10"/>
        <v>296.41644408333332</v>
      </c>
      <c r="J110" s="2">
        <f t="shared" si="11"/>
        <v>1244.9241666666667</v>
      </c>
      <c r="K110" s="2">
        <f t="shared" si="12"/>
        <v>296.41644408333332</v>
      </c>
      <c r="L110" s="2">
        <f t="shared" si="13"/>
        <v>1106.5992592592593</v>
      </c>
      <c r="M110" s="7">
        <f t="shared" si="7"/>
        <v>22685.36780975926</v>
      </c>
    </row>
    <row r="111" spans="2:13" x14ac:dyDescent="0.2">
      <c r="B111" s="1" t="s">
        <v>222</v>
      </c>
      <c r="C111" s="1" t="s">
        <v>27</v>
      </c>
      <c r="D111" s="1" t="s">
        <v>223</v>
      </c>
      <c r="E111" s="1" t="s">
        <v>31</v>
      </c>
      <c r="F111" s="2">
        <v>14939.09</v>
      </c>
      <c r="G111" s="2">
        <f t="shared" si="8"/>
        <v>3556.9973290000003</v>
      </c>
      <c r="H111" s="2">
        <f t="shared" si="9"/>
        <v>1244.9241666666667</v>
      </c>
      <c r="I111" s="2">
        <f t="shared" si="10"/>
        <v>296.41644408333332</v>
      </c>
      <c r="J111" s="2">
        <f t="shared" si="11"/>
        <v>1244.9241666666667</v>
      </c>
      <c r="K111" s="2">
        <f t="shared" si="12"/>
        <v>296.41644408333332</v>
      </c>
      <c r="L111" s="2">
        <f t="shared" si="13"/>
        <v>1106.5992592592593</v>
      </c>
      <c r="M111" s="7">
        <f t="shared" si="7"/>
        <v>22685.36780975926</v>
      </c>
    </row>
    <row r="112" spans="2:13" x14ac:dyDescent="0.2">
      <c r="B112" s="1" t="s">
        <v>224</v>
      </c>
      <c r="C112" s="1" t="s">
        <v>27</v>
      </c>
      <c r="D112" s="1" t="s">
        <v>225</v>
      </c>
      <c r="E112" s="1" t="s">
        <v>31</v>
      </c>
      <c r="F112" s="2">
        <v>14939.09</v>
      </c>
      <c r="G112" s="2">
        <f t="shared" si="8"/>
        <v>3556.9973290000003</v>
      </c>
      <c r="H112" s="2">
        <f t="shared" si="9"/>
        <v>1244.9241666666667</v>
      </c>
      <c r="I112" s="2">
        <f t="shared" si="10"/>
        <v>296.41644408333332</v>
      </c>
      <c r="J112" s="2">
        <f t="shared" si="11"/>
        <v>1244.9241666666667</v>
      </c>
      <c r="K112" s="2">
        <f t="shared" si="12"/>
        <v>296.41644408333332</v>
      </c>
      <c r="L112" s="2">
        <f t="shared" si="13"/>
        <v>1106.5992592592593</v>
      </c>
      <c r="M112" s="7">
        <f t="shared" si="7"/>
        <v>22685.36780975926</v>
      </c>
    </row>
    <row r="113" spans="2:13" x14ac:dyDescent="0.2">
      <c r="B113" s="1" t="s">
        <v>226</v>
      </c>
      <c r="C113" s="1" t="s">
        <v>27</v>
      </c>
      <c r="D113" s="1" t="s">
        <v>227</v>
      </c>
      <c r="E113" s="1" t="s">
        <v>228</v>
      </c>
      <c r="F113" s="2">
        <v>14939.09</v>
      </c>
      <c r="G113" s="2">
        <f t="shared" si="8"/>
        <v>3556.9973290000003</v>
      </c>
      <c r="H113" s="2">
        <f t="shared" si="9"/>
        <v>1244.9241666666667</v>
      </c>
      <c r="I113" s="2">
        <f t="shared" si="10"/>
        <v>296.41644408333332</v>
      </c>
      <c r="J113" s="2">
        <f t="shared" si="11"/>
        <v>1244.9241666666667</v>
      </c>
      <c r="K113" s="2">
        <f t="shared" si="12"/>
        <v>296.41644408333332</v>
      </c>
      <c r="L113" s="2">
        <f t="shared" si="13"/>
        <v>1106.5992592592593</v>
      </c>
      <c r="M113" s="7">
        <f t="shared" si="7"/>
        <v>22685.36780975926</v>
      </c>
    </row>
    <row r="114" spans="2:13" x14ac:dyDescent="0.2">
      <c r="B114" s="1" t="s">
        <v>229</v>
      </c>
      <c r="C114" s="1" t="s">
        <v>27</v>
      </c>
      <c r="D114" s="1" t="s">
        <v>230</v>
      </c>
      <c r="E114" s="1" t="s">
        <v>228</v>
      </c>
      <c r="F114" s="2">
        <v>14939.09</v>
      </c>
      <c r="G114" s="2">
        <f t="shared" si="8"/>
        <v>3556.9973290000003</v>
      </c>
      <c r="H114" s="2">
        <f t="shared" si="9"/>
        <v>1244.9241666666667</v>
      </c>
      <c r="I114" s="2">
        <f t="shared" si="10"/>
        <v>296.41644408333332</v>
      </c>
      <c r="J114" s="2">
        <f t="shared" si="11"/>
        <v>1244.9241666666667</v>
      </c>
      <c r="K114" s="2">
        <f t="shared" si="12"/>
        <v>296.41644408333332</v>
      </c>
      <c r="L114" s="2">
        <f t="shared" si="13"/>
        <v>1106.5992592592593</v>
      </c>
      <c r="M114" s="7">
        <f t="shared" si="7"/>
        <v>22685.36780975926</v>
      </c>
    </row>
    <row r="115" spans="2:13" x14ac:dyDescent="0.2">
      <c r="B115" s="1" t="s">
        <v>231</v>
      </c>
      <c r="C115" s="1" t="s">
        <v>27</v>
      </c>
      <c r="D115" s="1" t="s">
        <v>232</v>
      </c>
      <c r="E115" s="1" t="s">
        <v>228</v>
      </c>
      <c r="F115" s="2">
        <v>14939.09</v>
      </c>
      <c r="G115" s="2">
        <f t="shared" si="8"/>
        <v>3556.9973290000003</v>
      </c>
      <c r="H115" s="2">
        <f t="shared" si="9"/>
        <v>1244.9241666666667</v>
      </c>
      <c r="I115" s="2">
        <f t="shared" si="10"/>
        <v>296.41644408333332</v>
      </c>
      <c r="J115" s="2">
        <f t="shared" si="11"/>
        <v>1244.9241666666667</v>
      </c>
      <c r="K115" s="2">
        <f t="shared" si="12"/>
        <v>296.41644408333332</v>
      </c>
      <c r="L115" s="2">
        <f t="shared" si="13"/>
        <v>1106.5992592592593</v>
      </c>
      <c r="M115" s="7">
        <f t="shared" si="7"/>
        <v>22685.36780975926</v>
      </c>
    </row>
    <row r="116" spans="2:13" x14ac:dyDescent="0.2">
      <c r="B116" s="1" t="s">
        <v>233</v>
      </c>
      <c r="C116" s="1" t="s">
        <v>27</v>
      </c>
      <c r="D116" s="1" t="s">
        <v>234</v>
      </c>
      <c r="E116" s="1" t="s">
        <v>228</v>
      </c>
      <c r="F116" s="2">
        <v>14939.09</v>
      </c>
      <c r="G116" s="2">
        <f t="shared" si="8"/>
        <v>3556.9973290000003</v>
      </c>
      <c r="H116" s="2">
        <f t="shared" si="9"/>
        <v>1244.9241666666667</v>
      </c>
      <c r="I116" s="2">
        <f t="shared" si="10"/>
        <v>296.41644408333332</v>
      </c>
      <c r="J116" s="2">
        <f t="shared" si="11"/>
        <v>1244.9241666666667</v>
      </c>
      <c r="K116" s="2">
        <f t="shared" si="12"/>
        <v>296.41644408333332</v>
      </c>
      <c r="L116" s="2">
        <f t="shared" si="13"/>
        <v>1106.5992592592593</v>
      </c>
      <c r="M116" s="7">
        <f t="shared" si="7"/>
        <v>22685.36780975926</v>
      </c>
    </row>
    <row r="117" spans="2:13" x14ac:dyDescent="0.2">
      <c r="B117" s="1" t="s">
        <v>235</v>
      </c>
      <c r="C117" s="1" t="s">
        <v>27</v>
      </c>
      <c r="D117" s="1" t="s">
        <v>236</v>
      </c>
      <c r="E117" s="1" t="s">
        <v>228</v>
      </c>
      <c r="F117" s="2">
        <v>14939.09</v>
      </c>
      <c r="G117" s="2">
        <f t="shared" si="8"/>
        <v>3556.9973290000003</v>
      </c>
      <c r="H117" s="2">
        <f t="shared" si="9"/>
        <v>1244.9241666666667</v>
      </c>
      <c r="I117" s="2">
        <f t="shared" si="10"/>
        <v>296.41644408333332</v>
      </c>
      <c r="J117" s="2">
        <f t="shared" si="11"/>
        <v>1244.9241666666667</v>
      </c>
      <c r="K117" s="2">
        <f t="shared" si="12"/>
        <v>296.41644408333332</v>
      </c>
      <c r="L117" s="2">
        <f t="shared" si="13"/>
        <v>1106.5992592592593</v>
      </c>
      <c r="M117" s="7">
        <f t="shared" si="7"/>
        <v>22685.36780975926</v>
      </c>
    </row>
    <row r="118" spans="2:13" x14ac:dyDescent="0.2">
      <c r="B118" s="1" t="s">
        <v>237</v>
      </c>
      <c r="C118" s="1" t="s">
        <v>27</v>
      </c>
      <c r="D118" s="1" t="s">
        <v>238</v>
      </c>
      <c r="E118" s="1" t="s">
        <v>228</v>
      </c>
      <c r="F118" s="2">
        <v>14939.09</v>
      </c>
      <c r="G118" s="2">
        <f t="shared" si="8"/>
        <v>3556.9973290000003</v>
      </c>
      <c r="H118" s="2">
        <f t="shared" si="9"/>
        <v>1244.9241666666667</v>
      </c>
      <c r="I118" s="2">
        <f t="shared" si="10"/>
        <v>296.41644408333332</v>
      </c>
      <c r="J118" s="2">
        <f t="shared" si="11"/>
        <v>1244.9241666666667</v>
      </c>
      <c r="K118" s="2">
        <f t="shared" si="12"/>
        <v>296.41644408333332</v>
      </c>
      <c r="L118" s="2">
        <f t="shared" si="13"/>
        <v>1106.5992592592593</v>
      </c>
      <c r="M118" s="7">
        <f t="shared" ref="M118:M181" si="14">SUM(G118:L118)+F118</f>
        <v>22685.36780975926</v>
      </c>
    </row>
    <row r="119" spans="2:13" x14ac:dyDescent="0.2">
      <c r="B119" s="1" t="s">
        <v>239</v>
      </c>
      <c r="C119" s="1" t="s">
        <v>27</v>
      </c>
      <c r="D119" s="1" t="s">
        <v>240</v>
      </c>
      <c r="E119" s="1" t="s">
        <v>228</v>
      </c>
      <c r="F119" s="2">
        <v>14939.09</v>
      </c>
      <c r="G119" s="2">
        <f t="shared" si="8"/>
        <v>3556.9973290000003</v>
      </c>
      <c r="H119" s="2">
        <f t="shared" si="9"/>
        <v>1244.9241666666667</v>
      </c>
      <c r="I119" s="2">
        <f t="shared" si="10"/>
        <v>296.41644408333332</v>
      </c>
      <c r="J119" s="2">
        <f t="shared" si="11"/>
        <v>1244.9241666666667</v>
      </c>
      <c r="K119" s="2">
        <f t="shared" si="12"/>
        <v>296.41644408333332</v>
      </c>
      <c r="L119" s="2">
        <f t="shared" si="13"/>
        <v>1106.5992592592593</v>
      </c>
      <c r="M119" s="7">
        <f t="shared" si="14"/>
        <v>22685.36780975926</v>
      </c>
    </row>
    <row r="120" spans="2:13" x14ac:dyDescent="0.2">
      <c r="B120" s="1" t="s">
        <v>241</v>
      </c>
      <c r="C120" s="1" t="s">
        <v>27</v>
      </c>
      <c r="D120" s="1" t="s">
        <v>242</v>
      </c>
      <c r="E120" s="1" t="s">
        <v>228</v>
      </c>
      <c r="F120" s="2">
        <v>14939.09</v>
      </c>
      <c r="G120" s="2">
        <f t="shared" si="8"/>
        <v>3556.9973290000003</v>
      </c>
      <c r="H120" s="2">
        <f t="shared" si="9"/>
        <v>1244.9241666666667</v>
      </c>
      <c r="I120" s="2">
        <f t="shared" si="10"/>
        <v>296.41644408333332</v>
      </c>
      <c r="J120" s="2">
        <f t="shared" si="11"/>
        <v>1244.9241666666667</v>
      </c>
      <c r="K120" s="2">
        <f t="shared" si="12"/>
        <v>296.41644408333332</v>
      </c>
      <c r="L120" s="2">
        <f t="shared" si="13"/>
        <v>1106.5992592592593</v>
      </c>
      <c r="M120" s="7">
        <f t="shared" si="14"/>
        <v>22685.36780975926</v>
      </c>
    </row>
    <row r="121" spans="2:13" x14ac:dyDescent="0.2">
      <c r="B121" s="1" t="s">
        <v>243</v>
      </c>
      <c r="C121" s="1" t="s">
        <v>27</v>
      </c>
      <c r="D121" s="1" t="s">
        <v>244</v>
      </c>
      <c r="E121" s="1" t="s">
        <v>228</v>
      </c>
      <c r="F121" s="2">
        <v>14939.09</v>
      </c>
      <c r="G121" s="2">
        <f t="shared" si="8"/>
        <v>3556.9973290000003</v>
      </c>
      <c r="H121" s="2">
        <f t="shared" si="9"/>
        <v>1244.9241666666667</v>
      </c>
      <c r="I121" s="2">
        <f t="shared" si="10"/>
        <v>296.41644408333332</v>
      </c>
      <c r="J121" s="2">
        <f t="shared" si="11"/>
        <v>1244.9241666666667</v>
      </c>
      <c r="K121" s="2">
        <f t="shared" si="12"/>
        <v>296.41644408333332</v>
      </c>
      <c r="L121" s="2">
        <f t="shared" si="13"/>
        <v>1106.5992592592593</v>
      </c>
      <c r="M121" s="7">
        <f t="shared" si="14"/>
        <v>22685.36780975926</v>
      </c>
    </row>
    <row r="122" spans="2:13" x14ac:dyDescent="0.2">
      <c r="B122" s="1" t="s">
        <v>245</v>
      </c>
      <c r="C122" s="1" t="s">
        <v>27</v>
      </c>
      <c r="D122" s="1" t="s">
        <v>246</v>
      </c>
      <c r="E122" s="1" t="s">
        <v>228</v>
      </c>
      <c r="F122" s="2">
        <v>14939.09</v>
      </c>
      <c r="G122" s="2">
        <f t="shared" si="8"/>
        <v>3556.9973290000003</v>
      </c>
      <c r="H122" s="2">
        <f t="shared" si="9"/>
        <v>1244.9241666666667</v>
      </c>
      <c r="I122" s="2">
        <f t="shared" si="10"/>
        <v>296.41644408333332</v>
      </c>
      <c r="J122" s="2">
        <f t="shared" si="11"/>
        <v>1244.9241666666667</v>
      </c>
      <c r="K122" s="2">
        <f t="shared" si="12"/>
        <v>296.41644408333332</v>
      </c>
      <c r="L122" s="2">
        <f t="shared" si="13"/>
        <v>1106.5992592592593</v>
      </c>
      <c r="M122" s="7">
        <f t="shared" si="14"/>
        <v>22685.36780975926</v>
      </c>
    </row>
    <row r="123" spans="2:13" x14ac:dyDescent="0.2">
      <c r="B123" s="1" t="s">
        <v>247</v>
      </c>
      <c r="C123" s="1" t="s">
        <v>27</v>
      </c>
      <c r="D123" s="1" t="s">
        <v>248</v>
      </c>
      <c r="E123" s="1" t="s">
        <v>228</v>
      </c>
      <c r="F123" s="2">
        <v>14939.09</v>
      </c>
      <c r="G123" s="2">
        <f t="shared" si="8"/>
        <v>3556.9973290000003</v>
      </c>
      <c r="H123" s="2">
        <f t="shared" si="9"/>
        <v>1244.9241666666667</v>
      </c>
      <c r="I123" s="2">
        <f t="shared" si="10"/>
        <v>296.41644408333332</v>
      </c>
      <c r="J123" s="2">
        <f t="shared" si="11"/>
        <v>1244.9241666666667</v>
      </c>
      <c r="K123" s="2">
        <f t="shared" si="12"/>
        <v>296.41644408333332</v>
      </c>
      <c r="L123" s="2">
        <f t="shared" si="13"/>
        <v>1106.5992592592593</v>
      </c>
      <c r="M123" s="7">
        <f t="shared" si="14"/>
        <v>22685.36780975926</v>
      </c>
    </row>
    <row r="124" spans="2:13" x14ac:dyDescent="0.2">
      <c r="B124" s="1" t="s">
        <v>249</v>
      </c>
      <c r="C124" s="1" t="s">
        <v>250</v>
      </c>
      <c r="D124" s="1" t="s">
        <v>251</v>
      </c>
      <c r="F124" s="2">
        <v>27109.83</v>
      </c>
      <c r="G124" s="2">
        <f t="shared" si="8"/>
        <v>6454.850523000001</v>
      </c>
      <c r="H124" s="2">
        <f t="shared" si="9"/>
        <v>2259.1525000000001</v>
      </c>
      <c r="I124" s="2">
        <f t="shared" si="10"/>
        <v>537.90421025000001</v>
      </c>
      <c r="J124" s="2">
        <f t="shared" si="11"/>
        <v>2259.1525000000001</v>
      </c>
      <c r="K124" s="2">
        <f t="shared" si="12"/>
        <v>537.90421025000001</v>
      </c>
      <c r="L124" s="2">
        <f t="shared" si="13"/>
        <v>2008.1355555555556</v>
      </c>
      <c r="M124" s="7">
        <f t="shared" si="14"/>
        <v>41166.929499055565</v>
      </c>
    </row>
    <row r="125" spans="2:13" x14ac:dyDescent="0.2">
      <c r="B125" s="1" t="s">
        <v>252</v>
      </c>
      <c r="C125" s="1" t="s">
        <v>250</v>
      </c>
      <c r="D125" s="1" t="s">
        <v>253</v>
      </c>
      <c r="F125" s="2">
        <v>14939.09</v>
      </c>
      <c r="G125" s="2">
        <f t="shared" si="8"/>
        <v>3556.9973290000003</v>
      </c>
      <c r="H125" s="2">
        <f t="shared" si="9"/>
        <v>1244.9241666666667</v>
      </c>
      <c r="I125" s="2">
        <f t="shared" si="10"/>
        <v>296.41644408333332</v>
      </c>
      <c r="J125" s="2">
        <f t="shared" si="11"/>
        <v>1244.9241666666667</v>
      </c>
      <c r="K125" s="2">
        <f t="shared" si="12"/>
        <v>296.41644408333332</v>
      </c>
      <c r="L125" s="2">
        <f t="shared" si="13"/>
        <v>1106.5992592592593</v>
      </c>
      <c r="M125" s="7">
        <f t="shared" si="14"/>
        <v>22685.36780975926</v>
      </c>
    </row>
    <row r="126" spans="2:13" x14ac:dyDescent="0.2">
      <c r="B126" s="1" t="s">
        <v>254</v>
      </c>
      <c r="C126" s="1" t="s">
        <v>250</v>
      </c>
      <c r="D126" s="1" t="s">
        <v>255</v>
      </c>
      <c r="F126" s="2">
        <v>9723.3700000000008</v>
      </c>
      <c r="G126" s="2">
        <f t="shared" si="8"/>
        <v>2315.1343970000003</v>
      </c>
      <c r="H126" s="2">
        <f t="shared" si="9"/>
        <v>810.28083333333336</v>
      </c>
      <c r="I126" s="2">
        <f t="shared" si="10"/>
        <v>192.92786641666669</v>
      </c>
      <c r="J126" s="2">
        <f t="shared" si="11"/>
        <v>810.28083333333336</v>
      </c>
      <c r="K126" s="2">
        <f t="shared" si="12"/>
        <v>192.92786641666669</v>
      </c>
      <c r="L126" s="2">
        <f t="shared" si="13"/>
        <v>720.24962962962968</v>
      </c>
      <c r="M126" s="7">
        <f t="shared" si="14"/>
        <v>14765.171426129631</v>
      </c>
    </row>
    <row r="127" spans="2:13" x14ac:dyDescent="0.2">
      <c r="B127" s="1" t="s">
        <v>256</v>
      </c>
      <c r="C127" s="1" t="s">
        <v>250</v>
      </c>
      <c r="D127" s="1" t="s">
        <v>257</v>
      </c>
      <c r="F127" s="2">
        <v>14421.64</v>
      </c>
      <c r="G127" s="2">
        <f t="shared" si="8"/>
        <v>3433.7924840000001</v>
      </c>
      <c r="H127" s="2">
        <f t="shared" si="9"/>
        <v>1201.8033333333333</v>
      </c>
      <c r="I127" s="2">
        <f t="shared" si="10"/>
        <v>286.14937366666669</v>
      </c>
      <c r="J127" s="2">
        <f t="shared" si="11"/>
        <v>1201.8033333333333</v>
      </c>
      <c r="K127" s="2">
        <f t="shared" si="12"/>
        <v>286.14937366666669</v>
      </c>
      <c r="L127" s="2">
        <f t="shared" si="13"/>
        <v>1068.2696296296297</v>
      </c>
      <c r="M127" s="7">
        <f t="shared" si="14"/>
        <v>21899.607527629629</v>
      </c>
    </row>
    <row r="128" spans="2:13" x14ac:dyDescent="0.2">
      <c r="B128" s="1" t="s">
        <v>258</v>
      </c>
      <c r="C128" s="1" t="s">
        <v>250</v>
      </c>
      <c r="D128" s="1" t="s">
        <v>259</v>
      </c>
      <c r="F128" s="2">
        <v>14939.09</v>
      </c>
      <c r="G128" s="2">
        <f t="shared" si="8"/>
        <v>3556.9973290000003</v>
      </c>
      <c r="H128" s="2">
        <f t="shared" si="9"/>
        <v>1244.9241666666667</v>
      </c>
      <c r="I128" s="2">
        <f t="shared" si="10"/>
        <v>296.41644408333332</v>
      </c>
      <c r="J128" s="2">
        <f t="shared" si="11"/>
        <v>1244.9241666666667</v>
      </c>
      <c r="K128" s="2">
        <f t="shared" si="12"/>
        <v>296.41644408333332</v>
      </c>
      <c r="L128" s="2">
        <f t="shared" si="13"/>
        <v>1106.5992592592593</v>
      </c>
      <c r="M128" s="7">
        <f t="shared" si="14"/>
        <v>22685.36780975926</v>
      </c>
    </row>
    <row r="129" spans="2:13" x14ac:dyDescent="0.2">
      <c r="B129" s="1" t="s">
        <v>260</v>
      </c>
      <c r="C129" s="1" t="s">
        <v>250</v>
      </c>
      <c r="D129" s="1" t="s">
        <v>261</v>
      </c>
      <c r="F129" s="2">
        <v>14939.09</v>
      </c>
      <c r="G129" s="2">
        <f t="shared" si="8"/>
        <v>3556.9973290000003</v>
      </c>
      <c r="H129" s="2">
        <f t="shared" si="9"/>
        <v>1244.9241666666667</v>
      </c>
      <c r="I129" s="2">
        <f t="shared" si="10"/>
        <v>296.41644408333332</v>
      </c>
      <c r="J129" s="2">
        <f t="shared" si="11"/>
        <v>1244.9241666666667</v>
      </c>
      <c r="K129" s="2">
        <f t="shared" si="12"/>
        <v>296.41644408333332</v>
      </c>
      <c r="L129" s="2">
        <f t="shared" si="13"/>
        <v>1106.5992592592593</v>
      </c>
      <c r="M129" s="7">
        <f t="shared" si="14"/>
        <v>22685.36780975926</v>
      </c>
    </row>
    <row r="130" spans="2:13" x14ac:dyDescent="0.2">
      <c r="B130" s="1" t="s">
        <v>262</v>
      </c>
      <c r="C130" s="1" t="s">
        <v>250</v>
      </c>
      <c r="D130" s="1" t="s">
        <v>263</v>
      </c>
      <c r="F130" s="2">
        <v>14939.09</v>
      </c>
      <c r="G130" s="2">
        <f t="shared" si="8"/>
        <v>3556.9973290000003</v>
      </c>
      <c r="H130" s="2">
        <f t="shared" si="9"/>
        <v>1244.9241666666667</v>
      </c>
      <c r="I130" s="2">
        <f t="shared" si="10"/>
        <v>296.41644408333332</v>
      </c>
      <c r="J130" s="2">
        <f t="shared" si="11"/>
        <v>1244.9241666666667</v>
      </c>
      <c r="K130" s="2">
        <f t="shared" si="12"/>
        <v>296.41644408333332</v>
      </c>
      <c r="L130" s="2">
        <f t="shared" si="13"/>
        <v>1106.5992592592593</v>
      </c>
      <c r="M130" s="7">
        <f t="shared" si="14"/>
        <v>22685.36780975926</v>
      </c>
    </row>
    <row r="131" spans="2:13" x14ac:dyDescent="0.2">
      <c r="B131" s="1" t="s">
        <v>264</v>
      </c>
      <c r="C131" s="1" t="s">
        <v>250</v>
      </c>
      <c r="D131" s="1" t="s">
        <v>265</v>
      </c>
      <c r="F131" s="2">
        <v>14939.09</v>
      </c>
      <c r="G131" s="2">
        <f t="shared" si="8"/>
        <v>3556.9973290000003</v>
      </c>
      <c r="H131" s="2">
        <f t="shared" si="9"/>
        <v>1244.9241666666667</v>
      </c>
      <c r="I131" s="2">
        <f t="shared" si="10"/>
        <v>296.41644408333332</v>
      </c>
      <c r="J131" s="2">
        <f t="shared" si="11"/>
        <v>1244.9241666666667</v>
      </c>
      <c r="K131" s="2">
        <f t="shared" si="12"/>
        <v>296.41644408333332</v>
      </c>
      <c r="L131" s="2">
        <f t="shared" si="13"/>
        <v>1106.5992592592593</v>
      </c>
      <c r="M131" s="7">
        <f t="shared" si="14"/>
        <v>22685.36780975926</v>
      </c>
    </row>
    <row r="132" spans="2:13" x14ac:dyDescent="0.2">
      <c r="B132" s="1" t="s">
        <v>266</v>
      </c>
      <c r="C132" s="1" t="s">
        <v>250</v>
      </c>
      <c r="D132" s="1" t="s">
        <v>267</v>
      </c>
      <c r="F132" s="2">
        <v>14939.09</v>
      </c>
      <c r="G132" s="2">
        <f t="shared" si="8"/>
        <v>3556.9973290000003</v>
      </c>
      <c r="H132" s="2">
        <f t="shared" si="9"/>
        <v>1244.9241666666667</v>
      </c>
      <c r="I132" s="2">
        <f t="shared" si="10"/>
        <v>296.41644408333332</v>
      </c>
      <c r="J132" s="2">
        <f t="shared" si="11"/>
        <v>1244.9241666666667</v>
      </c>
      <c r="K132" s="2">
        <f t="shared" si="12"/>
        <v>296.41644408333332</v>
      </c>
      <c r="L132" s="2">
        <f t="shared" si="13"/>
        <v>1106.5992592592593</v>
      </c>
      <c r="M132" s="7">
        <f t="shared" si="14"/>
        <v>22685.36780975926</v>
      </c>
    </row>
    <row r="133" spans="2:13" x14ac:dyDescent="0.2">
      <c r="B133" s="1" t="s">
        <v>268</v>
      </c>
      <c r="C133" s="1" t="s">
        <v>250</v>
      </c>
      <c r="D133" s="1" t="s">
        <v>269</v>
      </c>
      <c r="F133" s="2">
        <v>14939.09</v>
      </c>
      <c r="G133" s="2">
        <f t="shared" si="8"/>
        <v>3556.9973290000003</v>
      </c>
      <c r="H133" s="2">
        <f t="shared" si="9"/>
        <v>1244.9241666666667</v>
      </c>
      <c r="I133" s="2">
        <f t="shared" si="10"/>
        <v>296.41644408333332</v>
      </c>
      <c r="J133" s="2">
        <f t="shared" si="11"/>
        <v>1244.9241666666667</v>
      </c>
      <c r="K133" s="2">
        <f t="shared" si="12"/>
        <v>296.41644408333332</v>
      </c>
      <c r="L133" s="2">
        <f t="shared" si="13"/>
        <v>1106.5992592592593</v>
      </c>
      <c r="M133" s="7">
        <f t="shared" si="14"/>
        <v>22685.36780975926</v>
      </c>
    </row>
    <row r="134" spans="2:13" x14ac:dyDescent="0.2">
      <c r="B134" s="1" t="s">
        <v>270</v>
      </c>
      <c r="C134" s="1" t="s">
        <v>250</v>
      </c>
      <c r="D134" s="1" t="s">
        <v>271</v>
      </c>
      <c r="F134" s="2">
        <v>14939.09</v>
      </c>
      <c r="G134" s="2">
        <f t="shared" si="8"/>
        <v>3556.9973290000003</v>
      </c>
      <c r="H134" s="2">
        <f t="shared" si="9"/>
        <v>1244.9241666666667</v>
      </c>
      <c r="I134" s="2">
        <f t="shared" si="10"/>
        <v>296.41644408333332</v>
      </c>
      <c r="J134" s="2">
        <f t="shared" si="11"/>
        <v>1244.9241666666667</v>
      </c>
      <c r="K134" s="2">
        <f t="shared" si="12"/>
        <v>296.41644408333332</v>
      </c>
      <c r="L134" s="2">
        <f t="shared" si="13"/>
        <v>1106.5992592592593</v>
      </c>
      <c r="M134" s="7">
        <f t="shared" si="14"/>
        <v>22685.36780975926</v>
      </c>
    </row>
    <row r="135" spans="2:13" x14ac:dyDescent="0.2">
      <c r="B135" s="1" t="s">
        <v>272</v>
      </c>
      <c r="C135" s="1" t="s">
        <v>250</v>
      </c>
      <c r="D135" s="1" t="s">
        <v>273</v>
      </c>
      <c r="F135" s="2">
        <v>14939.09</v>
      </c>
      <c r="G135" s="2">
        <f t="shared" si="8"/>
        <v>3556.9973290000003</v>
      </c>
      <c r="H135" s="2">
        <f t="shared" si="9"/>
        <v>1244.9241666666667</v>
      </c>
      <c r="I135" s="2">
        <f t="shared" si="10"/>
        <v>296.41644408333332</v>
      </c>
      <c r="J135" s="2">
        <f t="shared" si="11"/>
        <v>1244.9241666666667</v>
      </c>
      <c r="K135" s="2">
        <f t="shared" si="12"/>
        <v>296.41644408333332</v>
      </c>
      <c r="L135" s="2">
        <f t="shared" si="13"/>
        <v>1106.5992592592593</v>
      </c>
      <c r="M135" s="7">
        <f t="shared" si="14"/>
        <v>22685.36780975926</v>
      </c>
    </row>
    <row r="136" spans="2:13" x14ac:dyDescent="0.2">
      <c r="B136" s="1" t="s">
        <v>274</v>
      </c>
      <c r="C136" s="1" t="s">
        <v>250</v>
      </c>
      <c r="D136" s="1" t="s">
        <v>275</v>
      </c>
      <c r="F136" s="2">
        <v>14939.09</v>
      </c>
      <c r="G136" s="2">
        <f t="shared" si="8"/>
        <v>3556.9973290000003</v>
      </c>
      <c r="H136" s="2">
        <f t="shared" si="9"/>
        <v>1244.9241666666667</v>
      </c>
      <c r="I136" s="2">
        <f t="shared" si="10"/>
        <v>296.41644408333332</v>
      </c>
      <c r="J136" s="2">
        <f t="shared" si="11"/>
        <v>1244.9241666666667</v>
      </c>
      <c r="K136" s="2">
        <f t="shared" si="12"/>
        <v>296.41644408333332</v>
      </c>
      <c r="L136" s="2">
        <f t="shared" si="13"/>
        <v>1106.5992592592593</v>
      </c>
      <c r="M136" s="7">
        <f t="shared" si="14"/>
        <v>22685.36780975926</v>
      </c>
    </row>
    <row r="137" spans="2:13" x14ac:dyDescent="0.2">
      <c r="B137" s="1" t="s">
        <v>276</v>
      </c>
      <c r="C137" s="1" t="s">
        <v>250</v>
      </c>
      <c r="D137" s="1" t="s">
        <v>277</v>
      </c>
      <c r="F137" s="2">
        <v>14939.09</v>
      </c>
      <c r="G137" s="2">
        <f t="shared" si="8"/>
        <v>3556.9973290000003</v>
      </c>
      <c r="H137" s="2">
        <f t="shared" si="9"/>
        <v>1244.9241666666667</v>
      </c>
      <c r="I137" s="2">
        <f t="shared" si="10"/>
        <v>296.41644408333332</v>
      </c>
      <c r="J137" s="2">
        <f t="shared" si="11"/>
        <v>1244.9241666666667</v>
      </c>
      <c r="K137" s="2">
        <f t="shared" si="12"/>
        <v>296.41644408333332</v>
      </c>
      <c r="L137" s="2">
        <f t="shared" si="13"/>
        <v>1106.5992592592593</v>
      </c>
      <c r="M137" s="7">
        <f t="shared" si="14"/>
        <v>22685.36780975926</v>
      </c>
    </row>
    <row r="138" spans="2:13" x14ac:dyDescent="0.2">
      <c r="B138" s="1" t="s">
        <v>278</v>
      </c>
      <c r="C138" s="1" t="s">
        <v>250</v>
      </c>
      <c r="D138" s="1" t="s">
        <v>279</v>
      </c>
      <c r="F138" s="2">
        <v>14939.09</v>
      </c>
      <c r="G138" s="2">
        <f t="shared" si="8"/>
        <v>3556.9973290000003</v>
      </c>
      <c r="H138" s="2">
        <f t="shared" si="9"/>
        <v>1244.9241666666667</v>
      </c>
      <c r="I138" s="2">
        <f t="shared" si="10"/>
        <v>296.41644408333332</v>
      </c>
      <c r="J138" s="2">
        <f t="shared" si="11"/>
        <v>1244.9241666666667</v>
      </c>
      <c r="K138" s="2">
        <f t="shared" si="12"/>
        <v>296.41644408333332</v>
      </c>
      <c r="L138" s="2">
        <f t="shared" si="13"/>
        <v>1106.5992592592593</v>
      </c>
      <c r="M138" s="7">
        <f t="shared" si="14"/>
        <v>22685.36780975926</v>
      </c>
    </row>
    <row r="139" spans="2:13" x14ac:dyDescent="0.2">
      <c r="B139" s="1" t="s">
        <v>280</v>
      </c>
      <c r="C139" s="1" t="s">
        <v>250</v>
      </c>
      <c r="D139" s="1" t="s">
        <v>281</v>
      </c>
      <c r="F139" s="2">
        <v>14939.09</v>
      </c>
      <c r="G139" s="2">
        <f t="shared" ref="G139:G194" si="15">F139*$F$4</f>
        <v>3556.9973290000003</v>
      </c>
      <c r="H139" s="2">
        <f t="shared" ref="H139:H194" si="16">F139/12</f>
        <v>1244.9241666666667</v>
      </c>
      <c r="I139" s="2">
        <f t="shared" ref="I139:I194" si="17">H139*$F$4</f>
        <v>296.41644408333332</v>
      </c>
      <c r="J139" s="2">
        <f t="shared" ref="J139:J194" si="18">F139/12</f>
        <v>1244.9241666666667</v>
      </c>
      <c r="K139" s="2">
        <f t="shared" ref="K139:K194" si="19">J139*$F$4</f>
        <v>296.41644408333332</v>
      </c>
      <c r="L139" s="2">
        <f t="shared" ref="L139:L194" si="20">F139/13.5</f>
        <v>1106.5992592592593</v>
      </c>
      <c r="M139" s="7">
        <f t="shared" si="14"/>
        <v>22685.36780975926</v>
      </c>
    </row>
    <row r="140" spans="2:13" x14ac:dyDescent="0.2">
      <c r="B140" s="1" t="s">
        <v>282</v>
      </c>
      <c r="C140" s="1" t="s">
        <v>283</v>
      </c>
      <c r="D140" s="1" t="s">
        <v>283</v>
      </c>
      <c r="F140" s="2">
        <v>24078.080000000002</v>
      </c>
      <c r="G140" s="2">
        <f t="shared" si="15"/>
        <v>5732.9908480000004</v>
      </c>
      <c r="H140" s="2">
        <f t="shared" si="16"/>
        <v>2006.5066666666669</v>
      </c>
      <c r="I140" s="2">
        <f t="shared" si="17"/>
        <v>477.74923733333338</v>
      </c>
      <c r="J140" s="2">
        <f t="shared" si="18"/>
        <v>2006.5066666666669</v>
      </c>
      <c r="K140" s="2">
        <f t="shared" si="19"/>
        <v>477.74923733333338</v>
      </c>
      <c r="L140" s="2">
        <f t="shared" si="20"/>
        <v>1783.5614814814817</v>
      </c>
      <c r="M140" s="7">
        <f t="shared" si="14"/>
        <v>36563.144137481482</v>
      </c>
    </row>
    <row r="141" spans="2:13" x14ac:dyDescent="0.2">
      <c r="B141" s="1" t="s">
        <v>284</v>
      </c>
      <c r="C141" s="1" t="s">
        <v>285</v>
      </c>
      <c r="D141" s="1" t="s">
        <v>286</v>
      </c>
      <c r="F141" s="2">
        <v>30845.74</v>
      </c>
      <c r="G141" s="2">
        <f t="shared" si="15"/>
        <v>7344.3706940000002</v>
      </c>
      <c r="H141" s="2">
        <f t="shared" si="16"/>
        <v>2570.4783333333335</v>
      </c>
      <c r="I141" s="2">
        <f t="shared" si="17"/>
        <v>612.03089116666672</v>
      </c>
      <c r="J141" s="2">
        <f t="shared" si="18"/>
        <v>2570.4783333333335</v>
      </c>
      <c r="K141" s="2">
        <f t="shared" si="19"/>
        <v>612.03089116666672</v>
      </c>
      <c r="L141" s="2">
        <f t="shared" si="20"/>
        <v>2284.8696296296298</v>
      </c>
      <c r="M141" s="7">
        <f t="shared" si="14"/>
        <v>46839.998772629631</v>
      </c>
    </row>
    <row r="142" spans="2:13" x14ac:dyDescent="0.2">
      <c r="B142" s="1" t="s">
        <v>287</v>
      </c>
      <c r="C142" s="1" t="s">
        <v>285</v>
      </c>
      <c r="D142" s="1" t="s">
        <v>288</v>
      </c>
      <c r="F142" s="2">
        <v>21465.279999999999</v>
      </c>
      <c r="G142" s="2">
        <f t="shared" si="15"/>
        <v>5110.8831680000003</v>
      </c>
      <c r="H142" s="2">
        <f t="shared" si="16"/>
        <v>1788.7733333333333</v>
      </c>
      <c r="I142" s="2">
        <f t="shared" si="17"/>
        <v>425.90693066666665</v>
      </c>
      <c r="J142" s="2">
        <f t="shared" si="18"/>
        <v>1788.7733333333333</v>
      </c>
      <c r="K142" s="2">
        <f t="shared" si="19"/>
        <v>425.90693066666665</v>
      </c>
      <c r="L142" s="2">
        <f t="shared" si="20"/>
        <v>1590.0207407407406</v>
      </c>
      <c r="M142" s="7">
        <f t="shared" si="14"/>
        <v>32595.54443674074</v>
      </c>
    </row>
    <row r="143" spans="2:13" x14ac:dyDescent="0.2">
      <c r="B143" s="1" t="s">
        <v>289</v>
      </c>
      <c r="C143" s="1" t="s">
        <v>290</v>
      </c>
      <c r="D143" s="1" t="s">
        <v>291</v>
      </c>
      <c r="F143" s="2">
        <v>13167.65</v>
      </c>
      <c r="G143" s="2">
        <f t="shared" si="15"/>
        <v>3135.2174650000002</v>
      </c>
      <c r="H143" s="2">
        <f t="shared" si="16"/>
        <v>1097.3041666666666</v>
      </c>
      <c r="I143" s="2">
        <f t="shared" si="17"/>
        <v>261.26812208333331</v>
      </c>
      <c r="J143" s="2">
        <f t="shared" si="18"/>
        <v>1097.3041666666666</v>
      </c>
      <c r="K143" s="2">
        <f t="shared" si="19"/>
        <v>261.26812208333331</v>
      </c>
      <c r="L143" s="2">
        <f t="shared" si="20"/>
        <v>975.3814814814815</v>
      </c>
      <c r="M143" s="7">
        <f t="shared" si="14"/>
        <v>19995.393523981482</v>
      </c>
    </row>
    <row r="144" spans="2:13" x14ac:dyDescent="0.2">
      <c r="B144" s="1" t="s">
        <v>292</v>
      </c>
      <c r="C144" s="1" t="s">
        <v>290</v>
      </c>
      <c r="D144" s="1" t="s">
        <v>293</v>
      </c>
      <c r="F144" s="2">
        <v>13167.65</v>
      </c>
      <c r="G144" s="2">
        <f t="shared" si="15"/>
        <v>3135.2174650000002</v>
      </c>
      <c r="H144" s="2">
        <f t="shared" si="16"/>
        <v>1097.3041666666666</v>
      </c>
      <c r="I144" s="2">
        <f t="shared" si="17"/>
        <v>261.26812208333331</v>
      </c>
      <c r="J144" s="2">
        <f t="shared" si="18"/>
        <v>1097.3041666666666</v>
      </c>
      <c r="K144" s="2">
        <f t="shared" si="19"/>
        <v>261.26812208333331</v>
      </c>
      <c r="L144" s="2">
        <f t="shared" si="20"/>
        <v>975.3814814814815</v>
      </c>
      <c r="M144" s="7">
        <f t="shared" si="14"/>
        <v>19995.393523981482</v>
      </c>
    </row>
    <row r="145" spans="2:13" x14ac:dyDescent="0.2">
      <c r="B145" s="1" t="s">
        <v>294</v>
      </c>
      <c r="C145" s="1" t="s">
        <v>395</v>
      </c>
      <c r="D145" s="1" t="s">
        <v>396</v>
      </c>
      <c r="F145" s="2">
        <v>17458.009999999998</v>
      </c>
      <c r="G145" s="2">
        <f t="shared" si="15"/>
        <v>4156.7521809999998</v>
      </c>
      <c r="H145" s="2">
        <f t="shared" si="16"/>
        <v>1454.8341666666665</v>
      </c>
      <c r="I145" s="2">
        <f t="shared" si="17"/>
        <v>346.39601508333334</v>
      </c>
      <c r="J145" s="2">
        <f t="shared" si="18"/>
        <v>1454.8341666666665</v>
      </c>
      <c r="K145" s="2">
        <f t="shared" si="19"/>
        <v>346.39601508333334</v>
      </c>
      <c r="L145" s="2">
        <f t="shared" si="20"/>
        <v>1293.1859259259259</v>
      </c>
      <c r="M145" s="7">
        <f t="shared" si="14"/>
        <v>26510.408470425922</v>
      </c>
    </row>
    <row r="146" spans="2:13" x14ac:dyDescent="0.2">
      <c r="B146" s="1" t="s">
        <v>295</v>
      </c>
      <c r="C146" s="1" t="s">
        <v>296</v>
      </c>
      <c r="D146" s="1" t="s">
        <v>297</v>
      </c>
      <c r="F146" s="2">
        <v>70077.33</v>
      </c>
      <c r="G146" s="2">
        <f t="shared" si="15"/>
        <v>16685.412273000002</v>
      </c>
      <c r="H146" s="2">
        <f t="shared" si="16"/>
        <v>5839.7775000000001</v>
      </c>
      <c r="I146" s="2">
        <f t="shared" si="17"/>
        <v>1390.45102275</v>
      </c>
      <c r="J146" s="2">
        <f t="shared" si="18"/>
        <v>5839.7775000000001</v>
      </c>
      <c r="K146" s="2">
        <f t="shared" si="19"/>
        <v>1390.45102275</v>
      </c>
      <c r="L146" s="2">
        <f t="shared" si="20"/>
        <v>5190.9133333333339</v>
      </c>
      <c r="M146" s="7">
        <f t="shared" si="14"/>
        <v>106414.11265183333</v>
      </c>
    </row>
    <row r="147" spans="2:13" x14ac:dyDescent="0.2">
      <c r="B147" s="1" t="s">
        <v>298</v>
      </c>
      <c r="C147" s="1" t="s">
        <v>296</v>
      </c>
      <c r="D147" s="1" t="s">
        <v>299</v>
      </c>
      <c r="F147" s="2">
        <v>24579.07</v>
      </c>
      <c r="G147" s="2">
        <f t="shared" si="15"/>
        <v>5852.2765669999999</v>
      </c>
      <c r="H147" s="2">
        <f t="shared" si="16"/>
        <v>2048.2558333333332</v>
      </c>
      <c r="I147" s="2">
        <f t="shared" si="17"/>
        <v>487.68971391666662</v>
      </c>
      <c r="J147" s="2">
        <f t="shared" si="18"/>
        <v>2048.2558333333332</v>
      </c>
      <c r="K147" s="2">
        <f t="shared" si="19"/>
        <v>487.68971391666662</v>
      </c>
      <c r="L147" s="2">
        <f t="shared" si="20"/>
        <v>1820.6718518518519</v>
      </c>
      <c r="M147" s="7">
        <f t="shared" si="14"/>
        <v>37323.909513351849</v>
      </c>
    </row>
    <row r="148" spans="2:13" x14ac:dyDescent="0.2">
      <c r="B148" s="1" t="s">
        <v>300</v>
      </c>
      <c r="C148" s="1" t="s">
        <v>296</v>
      </c>
      <c r="D148" s="1" t="s">
        <v>301</v>
      </c>
      <c r="F148" s="2">
        <v>18431.41</v>
      </c>
      <c r="G148" s="2">
        <f t="shared" si="15"/>
        <v>4388.5187210000004</v>
      </c>
      <c r="H148" s="2">
        <f t="shared" si="16"/>
        <v>1535.9508333333333</v>
      </c>
      <c r="I148" s="2">
        <f t="shared" si="17"/>
        <v>365.70989341666666</v>
      </c>
      <c r="J148" s="2">
        <f t="shared" si="18"/>
        <v>1535.9508333333333</v>
      </c>
      <c r="K148" s="2">
        <f t="shared" si="19"/>
        <v>365.70989341666666</v>
      </c>
      <c r="L148" s="2">
        <f t="shared" si="20"/>
        <v>1365.2896296296296</v>
      </c>
      <c r="M148" s="7">
        <f t="shared" si="14"/>
        <v>27988.539804129628</v>
      </c>
    </row>
    <row r="149" spans="2:13" x14ac:dyDescent="0.2">
      <c r="B149" s="1" t="s">
        <v>302</v>
      </c>
      <c r="C149" s="1" t="s">
        <v>296</v>
      </c>
      <c r="D149" s="1" t="s">
        <v>303</v>
      </c>
      <c r="F149" s="2">
        <v>23363.69</v>
      </c>
      <c r="G149" s="2">
        <f t="shared" si="15"/>
        <v>5562.8945889999995</v>
      </c>
      <c r="H149" s="2">
        <f t="shared" si="16"/>
        <v>1946.9741666666666</v>
      </c>
      <c r="I149" s="2">
        <f t="shared" si="17"/>
        <v>463.57454908333335</v>
      </c>
      <c r="J149" s="2">
        <f t="shared" si="18"/>
        <v>1946.9741666666666</v>
      </c>
      <c r="K149" s="2">
        <f t="shared" si="19"/>
        <v>463.57454908333335</v>
      </c>
      <c r="L149" s="2">
        <f t="shared" si="20"/>
        <v>1730.6437037037035</v>
      </c>
      <c r="M149" s="7">
        <f t="shared" si="14"/>
        <v>35478.3257242037</v>
      </c>
    </row>
    <row r="150" spans="2:13" x14ac:dyDescent="0.2">
      <c r="B150" s="1" t="s">
        <v>304</v>
      </c>
      <c r="C150" s="1" t="s">
        <v>296</v>
      </c>
      <c r="D150" s="1" t="s">
        <v>305</v>
      </c>
      <c r="F150" s="2">
        <v>19680.900000000001</v>
      </c>
      <c r="G150" s="2">
        <f t="shared" si="15"/>
        <v>4686.0222900000008</v>
      </c>
      <c r="H150" s="2">
        <f t="shared" si="16"/>
        <v>1640.075</v>
      </c>
      <c r="I150" s="2">
        <f t="shared" si="17"/>
        <v>390.50185750000003</v>
      </c>
      <c r="J150" s="2">
        <f t="shared" si="18"/>
        <v>1640.075</v>
      </c>
      <c r="K150" s="2">
        <f t="shared" si="19"/>
        <v>390.50185750000003</v>
      </c>
      <c r="L150" s="2">
        <f t="shared" si="20"/>
        <v>1457.8444444444447</v>
      </c>
      <c r="M150" s="7">
        <f t="shared" si="14"/>
        <v>29885.920449444449</v>
      </c>
    </row>
    <row r="151" spans="2:13" x14ac:dyDescent="0.2">
      <c r="B151" s="1" t="s">
        <v>306</v>
      </c>
      <c r="C151" s="1" t="s">
        <v>296</v>
      </c>
      <c r="D151" s="1" t="s">
        <v>307</v>
      </c>
      <c r="F151" s="2">
        <v>10764.81</v>
      </c>
      <c r="G151" s="2">
        <f t="shared" si="15"/>
        <v>2563.1012609999998</v>
      </c>
      <c r="H151" s="2">
        <f t="shared" si="16"/>
        <v>897.0675</v>
      </c>
      <c r="I151" s="2">
        <f t="shared" si="17"/>
        <v>213.59177174999999</v>
      </c>
      <c r="J151" s="2">
        <f t="shared" si="18"/>
        <v>897.0675</v>
      </c>
      <c r="K151" s="2">
        <f t="shared" si="19"/>
        <v>213.59177174999999</v>
      </c>
      <c r="L151" s="2">
        <f t="shared" si="20"/>
        <v>797.39333333333332</v>
      </c>
      <c r="M151" s="7">
        <f t="shared" si="14"/>
        <v>16346.623137833332</v>
      </c>
    </row>
    <row r="152" spans="2:13" x14ac:dyDescent="0.2">
      <c r="B152" s="1" t="s">
        <v>308</v>
      </c>
      <c r="C152" s="1" t="s">
        <v>296</v>
      </c>
      <c r="D152" s="1" t="s">
        <v>309</v>
      </c>
      <c r="F152" s="2">
        <v>17717.43</v>
      </c>
      <c r="G152" s="2">
        <f t="shared" si="15"/>
        <v>4218.5200830000003</v>
      </c>
      <c r="H152" s="2">
        <f t="shared" si="16"/>
        <v>1476.4525000000001</v>
      </c>
      <c r="I152" s="2">
        <f t="shared" si="17"/>
        <v>351.54334025000003</v>
      </c>
      <c r="J152" s="2">
        <f t="shared" si="18"/>
        <v>1476.4525000000001</v>
      </c>
      <c r="K152" s="2">
        <f t="shared" si="19"/>
        <v>351.54334025000003</v>
      </c>
      <c r="L152" s="2">
        <f t="shared" si="20"/>
        <v>1312.4022222222222</v>
      </c>
      <c r="M152" s="7">
        <f t="shared" si="14"/>
        <v>26904.343985722226</v>
      </c>
    </row>
    <row r="153" spans="2:13" x14ac:dyDescent="0.2">
      <c r="B153" s="1" t="s">
        <v>310</v>
      </c>
      <c r="C153" s="1" t="s">
        <v>296</v>
      </c>
      <c r="D153" s="1" t="s">
        <v>311</v>
      </c>
      <c r="F153" s="2">
        <v>16581.22</v>
      </c>
      <c r="G153" s="2">
        <f t="shared" si="15"/>
        <v>3947.9884820000002</v>
      </c>
      <c r="H153" s="2">
        <f t="shared" si="16"/>
        <v>1381.7683333333334</v>
      </c>
      <c r="I153" s="2">
        <f t="shared" si="17"/>
        <v>328.9990401666667</v>
      </c>
      <c r="J153" s="2">
        <f t="shared" si="18"/>
        <v>1381.7683333333334</v>
      </c>
      <c r="K153" s="2">
        <f t="shared" si="19"/>
        <v>328.9990401666667</v>
      </c>
      <c r="L153" s="2">
        <f t="shared" si="20"/>
        <v>1228.2385185185185</v>
      </c>
      <c r="M153" s="7">
        <f t="shared" si="14"/>
        <v>25178.981747518519</v>
      </c>
    </row>
    <row r="154" spans="2:13" x14ac:dyDescent="0.2">
      <c r="B154" s="1" t="s">
        <v>312</v>
      </c>
      <c r="C154" s="1" t="s">
        <v>296</v>
      </c>
      <c r="D154" s="1" t="s">
        <v>313</v>
      </c>
      <c r="F154" s="2">
        <v>13161.66</v>
      </c>
      <c r="G154" s="2">
        <f t="shared" si="15"/>
        <v>3133.7912460000002</v>
      </c>
      <c r="H154" s="2">
        <f t="shared" si="16"/>
        <v>1096.8050000000001</v>
      </c>
      <c r="I154" s="2">
        <f t="shared" si="17"/>
        <v>261.1492705</v>
      </c>
      <c r="J154" s="2">
        <f t="shared" si="18"/>
        <v>1096.8050000000001</v>
      </c>
      <c r="K154" s="2">
        <f t="shared" si="19"/>
        <v>261.1492705</v>
      </c>
      <c r="L154" s="2">
        <f t="shared" si="20"/>
        <v>974.9377777777778</v>
      </c>
      <c r="M154" s="7">
        <f t="shared" si="14"/>
        <v>19986.297564777778</v>
      </c>
    </row>
    <row r="155" spans="2:13" x14ac:dyDescent="0.2">
      <c r="B155" s="1" t="s">
        <v>314</v>
      </c>
      <c r="C155" s="1" t="s">
        <v>296</v>
      </c>
      <c r="D155" s="1" t="s">
        <v>315</v>
      </c>
      <c r="F155" s="2">
        <v>16581.22</v>
      </c>
      <c r="G155" s="2">
        <f t="shared" si="15"/>
        <v>3947.9884820000002</v>
      </c>
      <c r="H155" s="2">
        <f t="shared" si="16"/>
        <v>1381.7683333333334</v>
      </c>
      <c r="I155" s="2">
        <f t="shared" si="17"/>
        <v>328.9990401666667</v>
      </c>
      <c r="J155" s="2">
        <f t="shared" si="18"/>
        <v>1381.7683333333334</v>
      </c>
      <c r="K155" s="2">
        <f t="shared" si="19"/>
        <v>328.9990401666667</v>
      </c>
      <c r="L155" s="2">
        <f t="shared" si="20"/>
        <v>1228.2385185185185</v>
      </c>
      <c r="M155" s="7">
        <f t="shared" si="14"/>
        <v>25178.981747518519</v>
      </c>
    </row>
    <row r="156" spans="2:13" x14ac:dyDescent="0.2">
      <c r="B156" s="1" t="s">
        <v>316</v>
      </c>
      <c r="C156" s="1" t="s">
        <v>296</v>
      </c>
      <c r="D156" s="1" t="s">
        <v>317</v>
      </c>
      <c r="F156" s="2">
        <v>16581.22</v>
      </c>
      <c r="G156" s="2">
        <f t="shared" si="15"/>
        <v>3947.9884820000002</v>
      </c>
      <c r="H156" s="2">
        <f t="shared" si="16"/>
        <v>1381.7683333333334</v>
      </c>
      <c r="I156" s="2">
        <f t="shared" si="17"/>
        <v>328.9990401666667</v>
      </c>
      <c r="J156" s="2">
        <f t="shared" si="18"/>
        <v>1381.7683333333334</v>
      </c>
      <c r="K156" s="2">
        <f t="shared" si="19"/>
        <v>328.9990401666667</v>
      </c>
      <c r="L156" s="2">
        <f t="shared" si="20"/>
        <v>1228.2385185185185</v>
      </c>
      <c r="M156" s="7">
        <f t="shared" si="14"/>
        <v>25178.981747518519</v>
      </c>
    </row>
    <row r="157" spans="2:13" x14ac:dyDescent="0.2">
      <c r="B157" s="1" t="s">
        <v>318</v>
      </c>
      <c r="C157" s="1" t="s">
        <v>296</v>
      </c>
      <c r="D157" s="1" t="s">
        <v>319</v>
      </c>
      <c r="F157" s="2">
        <v>16581.22</v>
      </c>
      <c r="G157" s="2">
        <f t="shared" si="15"/>
        <v>3947.9884820000002</v>
      </c>
      <c r="H157" s="2">
        <f t="shared" si="16"/>
        <v>1381.7683333333334</v>
      </c>
      <c r="I157" s="2">
        <f t="shared" si="17"/>
        <v>328.9990401666667</v>
      </c>
      <c r="J157" s="2">
        <f t="shared" si="18"/>
        <v>1381.7683333333334</v>
      </c>
      <c r="K157" s="2">
        <f t="shared" si="19"/>
        <v>328.9990401666667</v>
      </c>
      <c r="L157" s="2">
        <f t="shared" si="20"/>
        <v>1228.2385185185185</v>
      </c>
      <c r="M157" s="7">
        <f t="shared" si="14"/>
        <v>25178.981747518519</v>
      </c>
    </row>
    <row r="158" spans="2:13" x14ac:dyDescent="0.2">
      <c r="B158" s="1" t="s">
        <v>320</v>
      </c>
      <c r="C158" s="1" t="s">
        <v>296</v>
      </c>
      <c r="D158" s="1" t="s">
        <v>321</v>
      </c>
      <c r="F158" s="2">
        <v>16581.22</v>
      </c>
      <c r="G158" s="2">
        <f t="shared" si="15"/>
        <v>3947.9884820000002</v>
      </c>
      <c r="H158" s="2">
        <f t="shared" si="16"/>
        <v>1381.7683333333334</v>
      </c>
      <c r="I158" s="2">
        <f t="shared" si="17"/>
        <v>328.9990401666667</v>
      </c>
      <c r="J158" s="2">
        <f t="shared" si="18"/>
        <v>1381.7683333333334</v>
      </c>
      <c r="K158" s="2">
        <f t="shared" si="19"/>
        <v>328.9990401666667</v>
      </c>
      <c r="L158" s="2">
        <f t="shared" si="20"/>
        <v>1228.2385185185185</v>
      </c>
      <c r="M158" s="7">
        <f t="shared" si="14"/>
        <v>25178.981747518519</v>
      </c>
    </row>
    <row r="159" spans="2:13" x14ac:dyDescent="0.2">
      <c r="B159" s="1" t="s">
        <v>322</v>
      </c>
      <c r="C159" s="1" t="s">
        <v>296</v>
      </c>
      <c r="D159" s="1" t="s">
        <v>323</v>
      </c>
      <c r="F159" s="2">
        <v>16581.22</v>
      </c>
      <c r="G159" s="2">
        <f t="shared" si="15"/>
        <v>3947.9884820000002</v>
      </c>
      <c r="H159" s="2">
        <f t="shared" si="16"/>
        <v>1381.7683333333334</v>
      </c>
      <c r="I159" s="2">
        <f t="shared" si="17"/>
        <v>328.9990401666667</v>
      </c>
      <c r="J159" s="2">
        <f t="shared" si="18"/>
        <v>1381.7683333333334</v>
      </c>
      <c r="K159" s="2">
        <f t="shared" si="19"/>
        <v>328.9990401666667</v>
      </c>
      <c r="L159" s="2">
        <f t="shared" si="20"/>
        <v>1228.2385185185185</v>
      </c>
      <c r="M159" s="7">
        <f t="shared" si="14"/>
        <v>25178.981747518519</v>
      </c>
    </row>
    <row r="160" spans="2:13" x14ac:dyDescent="0.2">
      <c r="B160" s="1" t="s">
        <v>324</v>
      </c>
      <c r="C160" s="1" t="s">
        <v>296</v>
      </c>
      <c r="D160" s="1" t="s">
        <v>325</v>
      </c>
      <c r="F160" s="2">
        <v>16581.22</v>
      </c>
      <c r="G160" s="2">
        <f t="shared" si="15"/>
        <v>3947.9884820000002</v>
      </c>
      <c r="H160" s="2">
        <f t="shared" si="16"/>
        <v>1381.7683333333334</v>
      </c>
      <c r="I160" s="2">
        <f t="shared" si="17"/>
        <v>328.9990401666667</v>
      </c>
      <c r="J160" s="2">
        <f t="shared" si="18"/>
        <v>1381.7683333333334</v>
      </c>
      <c r="K160" s="2">
        <f t="shared" si="19"/>
        <v>328.9990401666667</v>
      </c>
      <c r="L160" s="2">
        <f t="shared" si="20"/>
        <v>1228.2385185185185</v>
      </c>
      <c r="M160" s="7">
        <f t="shared" si="14"/>
        <v>25178.981747518519</v>
      </c>
    </row>
    <row r="161" spans="2:13" x14ac:dyDescent="0.2">
      <c r="B161" s="1" t="s">
        <v>326</v>
      </c>
      <c r="C161" s="1" t="s">
        <v>296</v>
      </c>
      <c r="D161" s="1" t="s">
        <v>327</v>
      </c>
      <c r="F161" s="2">
        <v>16581.22</v>
      </c>
      <c r="G161" s="2">
        <f t="shared" si="15"/>
        <v>3947.9884820000002</v>
      </c>
      <c r="H161" s="2">
        <f t="shared" si="16"/>
        <v>1381.7683333333334</v>
      </c>
      <c r="I161" s="2">
        <f t="shared" si="17"/>
        <v>328.9990401666667</v>
      </c>
      <c r="J161" s="2">
        <f t="shared" si="18"/>
        <v>1381.7683333333334</v>
      </c>
      <c r="K161" s="2">
        <f t="shared" si="19"/>
        <v>328.9990401666667</v>
      </c>
      <c r="L161" s="2">
        <f t="shared" si="20"/>
        <v>1228.2385185185185</v>
      </c>
      <c r="M161" s="7">
        <f t="shared" si="14"/>
        <v>25178.981747518519</v>
      </c>
    </row>
    <row r="162" spans="2:13" x14ac:dyDescent="0.2">
      <c r="B162" s="1" t="s">
        <v>328</v>
      </c>
      <c r="C162" s="1" t="s">
        <v>296</v>
      </c>
      <c r="D162" s="1" t="s">
        <v>329</v>
      </c>
      <c r="F162" s="2">
        <v>16581.22</v>
      </c>
      <c r="G162" s="2">
        <f t="shared" si="15"/>
        <v>3947.9884820000002</v>
      </c>
      <c r="H162" s="2">
        <f t="shared" si="16"/>
        <v>1381.7683333333334</v>
      </c>
      <c r="I162" s="2">
        <f t="shared" si="17"/>
        <v>328.9990401666667</v>
      </c>
      <c r="J162" s="2">
        <f t="shared" si="18"/>
        <v>1381.7683333333334</v>
      </c>
      <c r="K162" s="2">
        <f t="shared" si="19"/>
        <v>328.9990401666667</v>
      </c>
      <c r="L162" s="2">
        <f t="shared" si="20"/>
        <v>1228.2385185185185</v>
      </c>
      <c r="M162" s="7">
        <f t="shared" si="14"/>
        <v>25178.981747518519</v>
      </c>
    </row>
    <row r="163" spans="2:13" x14ac:dyDescent="0.2">
      <c r="B163" s="1" t="s">
        <v>330</v>
      </c>
      <c r="C163" s="1" t="s">
        <v>296</v>
      </c>
      <c r="D163" s="1" t="s">
        <v>331</v>
      </c>
      <c r="F163" s="2">
        <v>16581.22</v>
      </c>
      <c r="G163" s="2">
        <f t="shared" si="15"/>
        <v>3947.9884820000002</v>
      </c>
      <c r="H163" s="2">
        <f t="shared" si="16"/>
        <v>1381.7683333333334</v>
      </c>
      <c r="I163" s="2">
        <f t="shared" si="17"/>
        <v>328.9990401666667</v>
      </c>
      <c r="J163" s="2">
        <f t="shared" si="18"/>
        <v>1381.7683333333334</v>
      </c>
      <c r="K163" s="2">
        <f t="shared" si="19"/>
        <v>328.9990401666667</v>
      </c>
      <c r="L163" s="2">
        <f t="shared" si="20"/>
        <v>1228.2385185185185</v>
      </c>
      <c r="M163" s="7">
        <f t="shared" si="14"/>
        <v>25178.981747518519</v>
      </c>
    </row>
    <row r="164" spans="2:13" x14ac:dyDescent="0.2">
      <c r="B164" s="1" t="s">
        <v>332</v>
      </c>
      <c r="C164" s="1" t="s">
        <v>296</v>
      </c>
      <c r="D164" s="1" t="s">
        <v>333</v>
      </c>
      <c r="F164" s="2">
        <v>16581.22</v>
      </c>
      <c r="G164" s="2">
        <f t="shared" si="15"/>
        <v>3947.9884820000002</v>
      </c>
      <c r="H164" s="2">
        <f t="shared" si="16"/>
        <v>1381.7683333333334</v>
      </c>
      <c r="I164" s="2">
        <f t="shared" si="17"/>
        <v>328.9990401666667</v>
      </c>
      <c r="J164" s="2">
        <f t="shared" si="18"/>
        <v>1381.7683333333334</v>
      </c>
      <c r="K164" s="2">
        <f t="shared" si="19"/>
        <v>328.9990401666667</v>
      </c>
      <c r="L164" s="2">
        <f t="shared" si="20"/>
        <v>1228.2385185185185</v>
      </c>
      <c r="M164" s="7">
        <f t="shared" si="14"/>
        <v>25178.981747518519</v>
      </c>
    </row>
    <row r="165" spans="2:13" x14ac:dyDescent="0.2">
      <c r="B165" s="1" t="s">
        <v>334</v>
      </c>
      <c r="C165" s="1" t="s">
        <v>296</v>
      </c>
      <c r="D165" s="1" t="s">
        <v>335</v>
      </c>
      <c r="F165" s="2">
        <v>16581.22</v>
      </c>
      <c r="G165" s="2">
        <f t="shared" si="15"/>
        <v>3947.9884820000002</v>
      </c>
      <c r="H165" s="2">
        <f t="shared" si="16"/>
        <v>1381.7683333333334</v>
      </c>
      <c r="I165" s="2">
        <f t="shared" si="17"/>
        <v>328.9990401666667</v>
      </c>
      <c r="J165" s="2">
        <f t="shared" si="18"/>
        <v>1381.7683333333334</v>
      </c>
      <c r="K165" s="2">
        <f t="shared" si="19"/>
        <v>328.9990401666667</v>
      </c>
      <c r="L165" s="2">
        <f t="shared" si="20"/>
        <v>1228.2385185185185</v>
      </c>
      <c r="M165" s="7">
        <f t="shared" si="14"/>
        <v>25178.981747518519</v>
      </c>
    </row>
    <row r="166" spans="2:13" x14ac:dyDescent="0.2">
      <c r="B166" s="1" t="s">
        <v>336</v>
      </c>
      <c r="C166" s="1" t="s">
        <v>296</v>
      </c>
      <c r="D166" s="1" t="s">
        <v>337</v>
      </c>
      <c r="F166" s="2">
        <v>16581.22</v>
      </c>
      <c r="G166" s="2">
        <f t="shared" si="15"/>
        <v>3947.9884820000002</v>
      </c>
      <c r="H166" s="2">
        <f t="shared" si="16"/>
        <v>1381.7683333333334</v>
      </c>
      <c r="I166" s="2">
        <f t="shared" si="17"/>
        <v>328.9990401666667</v>
      </c>
      <c r="J166" s="2">
        <f t="shared" si="18"/>
        <v>1381.7683333333334</v>
      </c>
      <c r="K166" s="2">
        <f t="shared" si="19"/>
        <v>328.9990401666667</v>
      </c>
      <c r="L166" s="2">
        <f t="shared" si="20"/>
        <v>1228.2385185185185</v>
      </c>
      <c r="M166" s="7">
        <f t="shared" si="14"/>
        <v>25178.981747518519</v>
      </c>
    </row>
    <row r="167" spans="2:13" x14ac:dyDescent="0.2">
      <c r="B167" s="1" t="s">
        <v>338</v>
      </c>
      <c r="C167" s="1" t="s">
        <v>296</v>
      </c>
      <c r="D167" s="1" t="s">
        <v>339</v>
      </c>
      <c r="F167" s="2">
        <v>16581.22</v>
      </c>
      <c r="G167" s="2">
        <f t="shared" si="15"/>
        <v>3947.9884820000002</v>
      </c>
      <c r="H167" s="2">
        <f t="shared" si="16"/>
        <v>1381.7683333333334</v>
      </c>
      <c r="I167" s="2">
        <f t="shared" si="17"/>
        <v>328.9990401666667</v>
      </c>
      <c r="J167" s="2">
        <f t="shared" si="18"/>
        <v>1381.7683333333334</v>
      </c>
      <c r="K167" s="2">
        <f t="shared" si="19"/>
        <v>328.9990401666667</v>
      </c>
      <c r="L167" s="2">
        <f t="shared" si="20"/>
        <v>1228.2385185185185</v>
      </c>
      <c r="M167" s="7">
        <f t="shared" si="14"/>
        <v>25178.981747518519</v>
      </c>
    </row>
    <row r="168" spans="2:13" x14ac:dyDescent="0.2">
      <c r="B168" s="1" t="s">
        <v>340</v>
      </c>
      <c r="C168" s="1" t="s">
        <v>296</v>
      </c>
      <c r="D168" s="1" t="s">
        <v>341</v>
      </c>
      <c r="F168" s="2">
        <v>16581.22</v>
      </c>
      <c r="G168" s="2">
        <f t="shared" si="15"/>
        <v>3947.9884820000002</v>
      </c>
      <c r="H168" s="2">
        <f t="shared" si="16"/>
        <v>1381.7683333333334</v>
      </c>
      <c r="I168" s="2">
        <f t="shared" si="17"/>
        <v>328.9990401666667</v>
      </c>
      <c r="J168" s="2">
        <f t="shared" si="18"/>
        <v>1381.7683333333334</v>
      </c>
      <c r="K168" s="2">
        <f t="shared" si="19"/>
        <v>328.9990401666667</v>
      </c>
      <c r="L168" s="2">
        <f t="shared" si="20"/>
        <v>1228.2385185185185</v>
      </c>
      <c r="M168" s="7">
        <f t="shared" si="14"/>
        <v>25178.981747518519</v>
      </c>
    </row>
    <row r="169" spans="2:13" x14ac:dyDescent="0.2">
      <c r="B169" s="1" t="s">
        <v>342</v>
      </c>
      <c r="C169" s="1" t="s">
        <v>296</v>
      </c>
      <c r="D169" s="1" t="s">
        <v>343</v>
      </c>
      <c r="F169" s="2">
        <v>16581.22</v>
      </c>
      <c r="G169" s="2">
        <f t="shared" si="15"/>
        <v>3947.9884820000002</v>
      </c>
      <c r="H169" s="2">
        <f t="shared" si="16"/>
        <v>1381.7683333333334</v>
      </c>
      <c r="I169" s="2">
        <f t="shared" si="17"/>
        <v>328.9990401666667</v>
      </c>
      <c r="J169" s="2">
        <f t="shared" si="18"/>
        <v>1381.7683333333334</v>
      </c>
      <c r="K169" s="2">
        <f t="shared" si="19"/>
        <v>328.9990401666667</v>
      </c>
      <c r="L169" s="2">
        <f t="shared" si="20"/>
        <v>1228.2385185185185</v>
      </c>
      <c r="M169" s="7">
        <f t="shared" si="14"/>
        <v>25178.981747518519</v>
      </c>
    </row>
    <row r="170" spans="2:13" x14ac:dyDescent="0.2">
      <c r="B170" s="1" t="s">
        <v>344</v>
      </c>
      <c r="C170" s="1" t="s">
        <v>296</v>
      </c>
      <c r="D170" s="1" t="s">
        <v>345</v>
      </c>
      <c r="F170" s="2">
        <v>16581.22</v>
      </c>
      <c r="G170" s="2">
        <f t="shared" si="15"/>
        <v>3947.9884820000002</v>
      </c>
      <c r="H170" s="2">
        <f t="shared" si="16"/>
        <v>1381.7683333333334</v>
      </c>
      <c r="I170" s="2">
        <f t="shared" si="17"/>
        <v>328.9990401666667</v>
      </c>
      <c r="J170" s="2">
        <f t="shared" si="18"/>
        <v>1381.7683333333334</v>
      </c>
      <c r="K170" s="2">
        <f t="shared" si="19"/>
        <v>328.9990401666667</v>
      </c>
      <c r="L170" s="2">
        <f t="shared" si="20"/>
        <v>1228.2385185185185</v>
      </c>
      <c r="M170" s="7">
        <f t="shared" si="14"/>
        <v>25178.981747518519</v>
      </c>
    </row>
    <row r="171" spans="2:13" x14ac:dyDescent="0.2">
      <c r="B171" s="1" t="s">
        <v>346</v>
      </c>
      <c r="C171" s="1" t="s">
        <v>296</v>
      </c>
      <c r="D171" s="1" t="s">
        <v>347</v>
      </c>
      <c r="F171" s="2">
        <v>16581.22</v>
      </c>
      <c r="G171" s="2">
        <f t="shared" si="15"/>
        <v>3947.9884820000002</v>
      </c>
      <c r="H171" s="2">
        <f t="shared" si="16"/>
        <v>1381.7683333333334</v>
      </c>
      <c r="I171" s="2">
        <f t="shared" si="17"/>
        <v>328.9990401666667</v>
      </c>
      <c r="J171" s="2">
        <f t="shared" si="18"/>
        <v>1381.7683333333334</v>
      </c>
      <c r="K171" s="2">
        <f t="shared" si="19"/>
        <v>328.9990401666667</v>
      </c>
      <c r="L171" s="2">
        <f t="shared" si="20"/>
        <v>1228.2385185185185</v>
      </c>
      <c r="M171" s="7">
        <f t="shared" si="14"/>
        <v>25178.981747518519</v>
      </c>
    </row>
    <row r="172" spans="2:13" x14ac:dyDescent="0.2">
      <c r="B172" s="1" t="s">
        <v>348</v>
      </c>
      <c r="C172" s="1" t="s">
        <v>296</v>
      </c>
      <c r="D172" s="1" t="s">
        <v>349</v>
      </c>
      <c r="F172" s="2">
        <v>16581.22</v>
      </c>
      <c r="G172" s="2">
        <f t="shared" si="15"/>
        <v>3947.9884820000002</v>
      </c>
      <c r="H172" s="2">
        <f t="shared" si="16"/>
        <v>1381.7683333333334</v>
      </c>
      <c r="I172" s="2">
        <f t="shared" si="17"/>
        <v>328.9990401666667</v>
      </c>
      <c r="J172" s="2">
        <f t="shared" si="18"/>
        <v>1381.7683333333334</v>
      </c>
      <c r="K172" s="2">
        <f t="shared" si="19"/>
        <v>328.9990401666667</v>
      </c>
      <c r="L172" s="2">
        <f t="shared" si="20"/>
        <v>1228.2385185185185</v>
      </c>
      <c r="M172" s="7">
        <f t="shared" si="14"/>
        <v>25178.981747518519</v>
      </c>
    </row>
    <row r="173" spans="2:13" x14ac:dyDescent="0.2">
      <c r="B173" s="1" t="s">
        <v>350</v>
      </c>
      <c r="C173" s="1" t="s">
        <v>296</v>
      </c>
      <c r="D173" s="1" t="s">
        <v>351</v>
      </c>
      <c r="F173" s="2">
        <v>16581.22</v>
      </c>
      <c r="G173" s="2">
        <f t="shared" si="15"/>
        <v>3947.9884820000002</v>
      </c>
      <c r="H173" s="2">
        <f t="shared" si="16"/>
        <v>1381.7683333333334</v>
      </c>
      <c r="I173" s="2">
        <f t="shared" si="17"/>
        <v>328.9990401666667</v>
      </c>
      <c r="J173" s="2">
        <f t="shared" si="18"/>
        <v>1381.7683333333334</v>
      </c>
      <c r="K173" s="2">
        <f t="shared" si="19"/>
        <v>328.9990401666667</v>
      </c>
      <c r="L173" s="2">
        <f t="shared" si="20"/>
        <v>1228.2385185185185</v>
      </c>
      <c r="M173" s="7">
        <f t="shared" si="14"/>
        <v>25178.981747518519</v>
      </c>
    </row>
    <row r="174" spans="2:13" x14ac:dyDescent="0.2">
      <c r="B174" s="1" t="s">
        <v>352</v>
      </c>
      <c r="C174" s="1" t="s">
        <v>296</v>
      </c>
      <c r="D174" s="1" t="s">
        <v>353</v>
      </c>
      <c r="F174" s="2">
        <v>16581.22</v>
      </c>
      <c r="G174" s="2">
        <f t="shared" si="15"/>
        <v>3947.9884820000002</v>
      </c>
      <c r="H174" s="2">
        <f t="shared" si="16"/>
        <v>1381.7683333333334</v>
      </c>
      <c r="I174" s="2">
        <f t="shared" si="17"/>
        <v>328.9990401666667</v>
      </c>
      <c r="J174" s="2">
        <f t="shared" si="18"/>
        <v>1381.7683333333334</v>
      </c>
      <c r="K174" s="2">
        <f t="shared" si="19"/>
        <v>328.9990401666667</v>
      </c>
      <c r="L174" s="2">
        <f t="shared" si="20"/>
        <v>1228.2385185185185</v>
      </c>
      <c r="M174" s="7">
        <f t="shared" si="14"/>
        <v>25178.981747518519</v>
      </c>
    </row>
    <row r="175" spans="2:13" x14ac:dyDescent="0.2">
      <c r="B175" s="1" t="s">
        <v>354</v>
      </c>
      <c r="C175" s="1" t="s">
        <v>296</v>
      </c>
      <c r="D175" s="1" t="s">
        <v>355</v>
      </c>
      <c r="F175" s="2">
        <v>16581.22</v>
      </c>
      <c r="G175" s="2">
        <f t="shared" si="15"/>
        <v>3947.9884820000002</v>
      </c>
      <c r="H175" s="2">
        <f t="shared" si="16"/>
        <v>1381.7683333333334</v>
      </c>
      <c r="I175" s="2">
        <f t="shared" si="17"/>
        <v>328.9990401666667</v>
      </c>
      <c r="J175" s="2">
        <f t="shared" si="18"/>
        <v>1381.7683333333334</v>
      </c>
      <c r="K175" s="2">
        <f t="shared" si="19"/>
        <v>328.9990401666667</v>
      </c>
      <c r="L175" s="2">
        <f t="shared" si="20"/>
        <v>1228.2385185185185</v>
      </c>
      <c r="M175" s="7">
        <f t="shared" si="14"/>
        <v>25178.981747518519</v>
      </c>
    </row>
    <row r="176" spans="2:13" x14ac:dyDescent="0.2">
      <c r="B176" s="1" t="s">
        <v>356</v>
      </c>
      <c r="C176" s="1" t="s">
        <v>296</v>
      </c>
      <c r="D176" s="1" t="s">
        <v>357</v>
      </c>
      <c r="F176" s="2">
        <v>16581.22</v>
      </c>
      <c r="G176" s="2">
        <f t="shared" si="15"/>
        <v>3947.9884820000002</v>
      </c>
      <c r="H176" s="2">
        <f t="shared" si="16"/>
        <v>1381.7683333333334</v>
      </c>
      <c r="I176" s="2">
        <f t="shared" si="17"/>
        <v>328.9990401666667</v>
      </c>
      <c r="J176" s="2">
        <f t="shared" si="18"/>
        <v>1381.7683333333334</v>
      </c>
      <c r="K176" s="2">
        <f t="shared" si="19"/>
        <v>328.9990401666667</v>
      </c>
      <c r="L176" s="2">
        <f t="shared" si="20"/>
        <v>1228.2385185185185</v>
      </c>
      <c r="M176" s="7">
        <f t="shared" si="14"/>
        <v>25178.981747518519</v>
      </c>
    </row>
    <row r="177" spans="2:13" x14ac:dyDescent="0.2">
      <c r="B177" s="1" t="s">
        <v>358</v>
      </c>
      <c r="C177" s="1" t="s">
        <v>296</v>
      </c>
      <c r="D177" s="1" t="s">
        <v>359</v>
      </c>
      <c r="F177" s="2">
        <v>16581.22</v>
      </c>
      <c r="G177" s="2">
        <f t="shared" si="15"/>
        <v>3947.9884820000002</v>
      </c>
      <c r="H177" s="2">
        <f t="shared" si="16"/>
        <v>1381.7683333333334</v>
      </c>
      <c r="I177" s="2">
        <f t="shared" si="17"/>
        <v>328.9990401666667</v>
      </c>
      <c r="J177" s="2">
        <f t="shared" si="18"/>
        <v>1381.7683333333334</v>
      </c>
      <c r="K177" s="2">
        <f t="shared" si="19"/>
        <v>328.9990401666667</v>
      </c>
      <c r="L177" s="2">
        <f t="shared" si="20"/>
        <v>1228.2385185185185</v>
      </c>
      <c r="M177" s="7">
        <f t="shared" si="14"/>
        <v>25178.981747518519</v>
      </c>
    </row>
    <row r="178" spans="2:13" x14ac:dyDescent="0.2">
      <c r="B178" s="1" t="s">
        <v>360</v>
      </c>
      <c r="C178" s="1" t="s">
        <v>296</v>
      </c>
      <c r="D178" s="1" t="s">
        <v>361</v>
      </c>
      <c r="F178" s="2">
        <v>16581.22</v>
      </c>
      <c r="G178" s="2">
        <f t="shared" si="15"/>
        <v>3947.9884820000002</v>
      </c>
      <c r="H178" s="2">
        <f t="shared" si="16"/>
        <v>1381.7683333333334</v>
      </c>
      <c r="I178" s="2">
        <f t="shared" si="17"/>
        <v>328.9990401666667</v>
      </c>
      <c r="J178" s="2">
        <f t="shared" si="18"/>
        <v>1381.7683333333334</v>
      </c>
      <c r="K178" s="2">
        <f t="shared" si="19"/>
        <v>328.9990401666667</v>
      </c>
      <c r="L178" s="2">
        <f t="shared" si="20"/>
        <v>1228.2385185185185</v>
      </c>
      <c r="M178" s="7">
        <f t="shared" si="14"/>
        <v>25178.981747518519</v>
      </c>
    </row>
    <row r="179" spans="2:13" x14ac:dyDescent="0.2">
      <c r="B179" s="1" t="s">
        <v>362</v>
      </c>
      <c r="C179" s="1" t="s">
        <v>296</v>
      </c>
      <c r="D179" s="1" t="s">
        <v>363</v>
      </c>
      <c r="F179" s="2">
        <v>16581.22</v>
      </c>
      <c r="G179" s="2">
        <f t="shared" si="15"/>
        <v>3947.9884820000002</v>
      </c>
      <c r="H179" s="2">
        <f t="shared" si="16"/>
        <v>1381.7683333333334</v>
      </c>
      <c r="I179" s="2">
        <f t="shared" si="17"/>
        <v>328.9990401666667</v>
      </c>
      <c r="J179" s="2">
        <f t="shared" si="18"/>
        <v>1381.7683333333334</v>
      </c>
      <c r="K179" s="2">
        <f t="shared" si="19"/>
        <v>328.9990401666667</v>
      </c>
      <c r="L179" s="2">
        <f t="shared" si="20"/>
        <v>1228.2385185185185</v>
      </c>
      <c r="M179" s="7">
        <f t="shared" si="14"/>
        <v>25178.981747518519</v>
      </c>
    </row>
    <row r="180" spans="2:13" x14ac:dyDescent="0.2">
      <c r="B180" s="1" t="s">
        <v>364</v>
      </c>
      <c r="C180" s="1" t="s">
        <v>296</v>
      </c>
      <c r="D180" s="1" t="s">
        <v>365</v>
      </c>
      <c r="F180" s="2">
        <v>16581.22</v>
      </c>
      <c r="G180" s="2">
        <f t="shared" si="15"/>
        <v>3947.9884820000002</v>
      </c>
      <c r="H180" s="2">
        <f t="shared" si="16"/>
        <v>1381.7683333333334</v>
      </c>
      <c r="I180" s="2">
        <f t="shared" si="17"/>
        <v>328.9990401666667</v>
      </c>
      <c r="J180" s="2">
        <f t="shared" si="18"/>
        <v>1381.7683333333334</v>
      </c>
      <c r="K180" s="2">
        <f t="shared" si="19"/>
        <v>328.9990401666667</v>
      </c>
      <c r="L180" s="2">
        <f t="shared" si="20"/>
        <v>1228.2385185185185</v>
      </c>
      <c r="M180" s="7">
        <f t="shared" si="14"/>
        <v>25178.981747518519</v>
      </c>
    </row>
    <row r="181" spans="2:13" x14ac:dyDescent="0.2">
      <c r="B181" s="1" t="s">
        <v>366</v>
      </c>
      <c r="C181" s="1" t="s">
        <v>296</v>
      </c>
      <c r="D181" s="1" t="s">
        <v>367</v>
      </c>
      <c r="F181" s="2">
        <v>16581.22</v>
      </c>
      <c r="G181" s="2">
        <f t="shared" si="15"/>
        <v>3947.9884820000002</v>
      </c>
      <c r="H181" s="2">
        <f t="shared" si="16"/>
        <v>1381.7683333333334</v>
      </c>
      <c r="I181" s="2">
        <f t="shared" si="17"/>
        <v>328.9990401666667</v>
      </c>
      <c r="J181" s="2">
        <f t="shared" si="18"/>
        <v>1381.7683333333334</v>
      </c>
      <c r="K181" s="2">
        <f t="shared" si="19"/>
        <v>328.9990401666667</v>
      </c>
      <c r="L181" s="2">
        <f t="shared" si="20"/>
        <v>1228.2385185185185</v>
      </c>
      <c r="M181" s="7">
        <f t="shared" si="14"/>
        <v>25178.981747518519</v>
      </c>
    </row>
    <row r="182" spans="2:13" x14ac:dyDescent="0.2">
      <c r="B182" s="1" t="s">
        <v>368</v>
      </c>
      <c r="C182" s="1" t="s">
        <v>296</v>
      </c>
      <c r="D182" s="1" t="s">
        <v>369</v>
      </c>
      <c r="F182" s="2">
        <v>16581.22</v>
      </c>
      <c r="G182" s="2">
        <f t="shared" si="15"/>
        <v>3947.9884820000002</v>
      </c>
      <c r="H182" s="2">
        <f t="shared" si="16"/>
        <v>1381.7683333333334</v>
      </c>
      <c r="I182" s="2">
        <f t="shared" si="17"/>
        <v>328.9990401666667</v>
      </c>
      <c r="J182" s="2">
        <f t="shared" si="18"/>
        <v>1381.7683333333334</v>
      </c>
      <c r="K182" s="2">
        <f t="shared" si="19"/>
        <v>328.9990401666667</v>
      </c>
      <c r="L182" s="2">
        <f t="shared" si="20"/>
        <v>1228.2385185185185</v>
      </c>
      <c r="M182" s="7">
        <f t="shared" ref="M182:M194" si="21">SUM(G182:L182)+F182</f>
        <v>25178.981747518519</v>
      </c>
    </row>
    <row r="183" spans="2:13" x14ac:dyDescent="0.2">
      <c r="B183" s="1" t="s">
        <v>370</v>
      </c>
      <c r="C183" s="1" t="s">
        <v>296</v>
      </c>
      <c r="D183" s="1" t="s">
        <v>371</v>
      </c>
      <c r="F183" s="2">
        <v>16581.22</v>
      </c>
      <c r="G183" s="2">
        <f t="shared" si="15"/>
        <v>3947.9884820000002</v>
      </c>
      <c r="H183" s="2">
        <f t="shared" si="16"/>
        <v>1381.7683333333334</v>
      </c>
      <c r="I183" s="2">
        <f t="shared" si="17"/>
        <v>328.9990401666667</v>
      </c>
      <c r="J183" s="2">
        <f t="shared" si="18"/>
        <v>1381.7683333333334</v>
      </c>
      <c r="K183" s="2">
        <f t="shared" si="19"/>
        <v>328.9990401666667</v>
      </c>
      <c r="L183" s="2">
        <f t="shared" si="20"/>
        <v>1228.2385185185185</v>
      </c>
      <c r="M183" s="7">
        <f t="shared" si="21"/>
        <v>25178.981747518519</v>
      </c>
    </row>
    <row r="184" spans="2:13" x14ac:dyDescent="0.2">
      <c r="B184" s="1" t="s">
        <v>372</v>
      </c>
      <c r="C184" s="1" t="s">
        <v>296</v>
      </c>
      <c r="D184" s="1" t="s">
        <v>373</v>
      </c>
      <c r="F184" s="2">
        <v>16581.22</v>
      </c>
      <c r="G184" s="2">
        <f t="shared" si="15"/>
        <v>3947.9884820000002</v>
      </c>
      <c r="H184" s="2">
        <f t="shared" si="16"/>
        <v>1381.7683333333334</v>
      </c>
      <c r="I184" s="2">
        <f t="shared" si="17"/>
        <v>328.9990401666667</v>
      </c>
      <c r="J184" s="2">
        <f t="shared" si="18"/>
        <v>1381.7683333333334</v>
      </c>
      <c r="K184" s="2">
        <f t="shared" si="19"/>
        <v>328.9990401666667</v>
      </c>
      <c r="L184" s="2">
        <f t="shared" si="20"/>
        <v>1228.2385185185185</v>
      </c>
      <c r="M184" s="7">
        <f t="shared" si="21"/>
        <v>25178.981747518519</v>
      </c>
    </row>
    <row r="185" spans="2:13" x14ac:dyDescent="0.2">
      <c r="B185" s="1" t="s">
        <v>374</v>
      </c>
      <c r="C185" s="1" t="s">
        <v>296</v>
      </c>
      <c r="D185" s="1" t="s">
        <v>375</v>
      </c>
      <c r="F185" s="2">
        <v>15973.53</v>
      </c>
      <c r="G185" s="2">
        <f t="shared" si="15"/>
        <v>3803.297493</v>
      </c>
      <c r="H185" s="2">
        <f t="shared" si="16"/>
        <v>1331.1275000000001</v>
      </c>
      <c r="I185" s="2">
        <f t="shared" si="17"/>
        <v>316.94145775000004</v>
      </c>
      <c r="J185" s="2">
        <f t="shared" si="18"/>
        <v>1331.1275000000001</v>
      </c>
      <c r="K185" s="2">
        <f t="shared" si="19"/>
        <v>316.94145775000004</v>
      </c>
      <c r="L185" s="2">
        <f t="shared" si="20"/>
        <v>1183.2244444444445</v>
      </c>
      <c r="M185" s="7">
        <f t="shared" si="21"/>
        <v>24256.189852944444</v>
      </c>
    </row>
    <row r="186" spans="2:13" x14ac:dyDescent="0.2">
      <c r="B186" s="1" t="s">
        <v>376</v>
      </c>
      <c r="C186" s="1" t="s">
        <v>296</v>
      </c>
      <c r="D186" s="1" t="s">
        <v>377</v>
      </c>
      <c r="F186" s="2">
        <v>6334.83</v>
      </c>
      <c r="G186" s="2">
        <f t="shared" si="15"/>
        <v>1508.3230229999999</v>
      </c>
      <c r="H186" s="2">
        <f t="shared" si="16"/>
        <v>527.90250000000003</v>
      </c>
      <c r="I186" s="2">
        <f t="shared" si="17"/>
        <v>125.69358525000001</v>
      </c>
      <c r="J186" s="2">
        <f t="shared" si="18"/>
        <v>527.90250000000003</v>
      </c>
      <c r="K186" s="2">
        <f t="shared" si="19"/>
        <v>125.69358525000001</v>
      </c>
      <c r="L186" s="2">
        <f t="shared" si="20"/>
        <v>469.24666666666667</v>
      </c>
      <c r="M186" s="7">
        <f t="shared" si="21"/>
        <v>9619.5918601666672</v>
      </c>
    </row>
    <row r="187" spans="2:13" x14ac:dyDescent="0.2">
      <c r="B187" s="1" t="s">
        <v>378</v>
      </c>
      <c r="C187" s="1" t="s">
        <v>296</v>
      </c>
      <c r="D187" s="1" t="s">
        <v>379</v>
      </c>
      <c r="F187" s="2">
        <v>6334.83</v>
      </c>
      <c r="G187" s="2">
        <f t="shared" si="15"/>
        <v>1508.3230229999999</v>
      </c>
      <c r="H187" s="2">
        <f t="shared" si="16"/>
        <v>527.90250000000003</v>
      </c>
      <c r="I187" s="2">
        <f t="shared" si="17"/>
        <v>125.69358525000001</v>
      </c>
      <c r="J187" s="2">
        <f t="shared" si="18"/>
        <v>527.90250000000003</v>
      </c>
      <c r="K187" s="2">
        <f t="shared" si="19"/>
        <v>125.69358525000001</v>
      </c>
      <c r="L187" s="2">
        <f t="shared" si="20"/>
        <v>469.24666666666667</v>
      </c>
      <c r="M187" s="7">
        <f t="shared" si="21"/>
        <v>9619.5918601666672</v>
      </c>
    </row>
    <row r="188" spans="2:13" x14ac:dyDescent="0.2">
      <c r="B188" s="1" t="s">
        <v>380</v>
      </c>
      <c r="C188" s="1" t="s">
        <v>381</v>
      </c>
      <c r="D188" s="1" t="s">
        <v>381</v>
      </c>
      <c r="F188" s="2">
        <v>55554.31</v>
      </c>
      <c r="G188" s="2">
        <f t="shared" si="15"/>
        <v>13227.481211</v>
      </c>
      <c r="H188" s="2">
        <f t="shared" si="16"/>
        <v>4629.5258333333331</v>
      </c>
      <c r="I188" s="2">
        <f t="shared" si="17"/>
        <v>1102.2901009166667</v>
      </c>
      <c r="J188" s="2">
        <f t="shared" si="18"/>
        <v>4629.5258333333331</v>
      </c>
      <c r="K188" s="2">
        <f t="shared" si="19"/>
        <v>1102.2901009166667</v>
      </c>
      <c r="L188" s="2">
        <f t="shared" si="20"/>
        <v>4115.1340740740743</v>
      </c>
      <c r="M188" s="7">
        <f t="shared" si="21"/>
        <v>84360.557153574075</v>
      </c>
    </row>
    <row r="189" spans="2:13" x14ac:dyDescent="0.2">
      <c r="B189" s="1" t="s">
        <v>382</v>
      </c>
      <c r="C189" s="1" t="s">
        <v>398</v>
      </c>
      <c r="D189" s="1" t="s">
        <v>383</v>
      </c>
      <c r="F189" s="2">
        <v>12388.59</v>
      </c>
      <c r="G189" s="2">
        <f t="shared" si="15"/>
        <v>2949.7232790000003</v>
      </c>
      <c r="H189" s="2">
        <f t="shared" si="16"/>
        <v>1032.3824999999999</v>
      </c>
      <c r="I189" s="2">
        <f t="shared" si="17"/>
        <v>245.81027324999999</v>
      </c>
      <c r="J189" s="2">
        <f t="shared" si="18"/>
        <v>1032.3824999999999</v>
      </c>
      <c r="K189" s="2">
        <f t="shared" si="19"/>
        <v>245.81027324999999</v>
      </c>
      <c r="L189" s="2">
        <f t="shared" si="20"/>
        <v>917.67333333333329</v>
      </c>
      <c r="M189" s="7">
        <f t="shared" si="21"/>
        <v>18812.372158833336</v>
      </c>
    </row>
    <row r="190" spans="2:13" x14ac:dyDescent="0.2">
      <c r="B190" s="1" t="s">
        <v>384</v>
      </c>
      <c r="C190" s="1" t="s">
        <v>398</v>
      </c>
      <c r="D190" s="1" t="s">
        <v>385</v>
      </c>
      <c r="F190" s="2">
        <v>17781.22</v>
      </c>
      <c r="G190" s="2">
        <f t="shared" si="15"/>
        <v>4233.708482</v>
      </c>
      <c r="H190" s="2">
        <f t="shared" si="16"/>
        <v>1481.7683333333334</v>
      </c>
      <c r="I190" s="2">
        <f t="shared" si="17"/>
        <v>352.8090401666667</v>
      </c>
      <c r="J190" s="2">
        <f t="shared" si="18"/>
        <v>1481.7683333333334</v>
      </c>
      <c r="K190" s="2">
        <f t="shared" si="19"/>
        <v>352.8090401666667</v>
      </c>
      <c r="L190" s="2">
        <f t="shared" si="20"/>
        <v>1317.1274074074074</v>
      </c>
      <c r="M190" s="7">
        <f t="shared" si="21"/>
        <v>27001.21063640741</v>
      </c>
    </row>
    <row r="191" spans="2:13" x14ac:dyDescent="0.2">
      <c r="B191" s="1" t="s">
        <v>386</v>
      </c>
      <c r="C191" s="1" t="s">
        <v>398</v>
      </c>
      <c r="D191" s="1" t="s">
        <v>387</v>
      </c>
      <c r="F191" s="2">
        <v>22180.16</v>
      </c>
      <c r="G191" s="2">
        <f t="shared" si="15"/>
        <v>5281.0960960000002</v>
      </c>
      <c r="H191" s="2">
        <f t="shared" si="16"/>
        <v>1848.3466666666666</v>
      </c>
      <c r="I191" s="2">
        <f t="shared" si="17"/>
        <v>440.09134133333333</v>
      </c>
      <c r="J191" s="2">
        <f t="shared" si="18"/>
        <v>1848.3466666666666</v>
      </c>
      <c r="K191" s="2">
        <f t="shared" si="19"/>
        <v>440.09134133333333</v>
      </c>
      <c r="L191" s="2">
        <f t="shared" si="20"/>
        <v>1642.9748148148149</v>
      </c>
      <c r="M191" s="7">
        <f t="shared" si="21"/>
        <v>33681.106926814813</v>
      </c>
    </row>
    <row r="192" spans="2:13" x14ac:dyDescent="0.2">
      <c r="B192" s="1" t="s">
        <v>388</v>
      </c>
      <c r="C192" s="1" t="s">
        <v>398</v>
      </c>
      <c r="D192" s="1" t="s">
        <v>389</v>
      </c>
      <c r="F192" s="2">
        <v>22111.67</v>
      </c>
      <c r="G192" s="2">
        <f t="shared" si="15"/>
        <v>5264.7886269999999</v>
      </c>
      <c r="H192" s="2">
        <f t="shared" si="16"/>
        <v>1842.6391666666666</v>
      </c>
      <c r="I192" s="2">
        <f t="shared" si="17"/>
        <v>438.73238558333333</v>
      </c>
      <c r="J192" s="2">
        <f t="shared" si="18"/>
        <v>1842.6391666666666</v>
      </c>
      <c r="K192" s="2">
        <f t="shared" si="19"/>
        <v>438.73238558333333</v>
      </c>
      <c r="L192" s="2">
        <f t="shared" si="20"/>
        <v>1637.9014814814814</v>
      </c>
      <c r="M192" s="7">
        <f t="shared" si="21"/>
        <v>33577.103212981478</v>
      </c>
    </row>
    <row r="193" spans="2:13" x14ac:dyDescent="0.2">
      <c r="B193" s="1" t="s">
        <v>390</v>
      </c>
      <c r="C193" s="1" t="s">
        <v>398</v>
      </c>
      <c r="D193" s="1" t="s">
        <v>391</v>
      </c>
      <c r="F193" s="2">
        <v>16608.34</v>
      </c>
      <c r="G193" s="2">
        <f t="shared" si="15"/>
        <v>3954.4457540000003</v>
      </c>
      <c r="H193" s="2">
        <f t="shared" si="16"/>
        <v>1384.0283333333334</v>
      </c>
      <c r="I193" s="2">
        <f t="shared" si="17"/>
        <v>329.53714616666667</v>
      </c>
      <c r="J193" s="2">
        <f t="shared" si="18"/>
        <v>1384.0283333333334</v>
      </c>
      <c r="K193" s="2">
        <f t="shared" si="19"/>
        <v>329.53714616666667</v>
      </c>
      <c r="L193" s="2">
        <f t="shared" si="20"/>
        <v>1230.2474074074073</v>
      </c>
      <c r="M193" s="7">
        <f t="shared" si="21"/>
        <v>25220.164120407408</v>
      </c>
    </row>
    <row r="194" spans="2:13" ht="15" thickBot="1" x14ac:dyDescent="0.25">
      <c r="B194" s="1" t="s">
        <v>392</v>
      </c>
      <c r="C194" s="1" t="s">
        <v>393</v>
      </c>
      <c r="D194" s="1" t="s">
        <v>393</v>
      </c>
      <c r="F194" s="2">
        <v>85583.33</v>
      </c>
      <c r="G194" s="2">
        <f t="shared" si="15"/>
        <v>20377.390873</v>
      </c>
      <c r="H194" s="2">
        <f t="shared" si="16"/>
        <v>7131.9441666666671</v>
      </c>
      <c r="I194" s="2">
        <f t="shared" si="17"/>
        <v>1698.1159060833336</v>
      </c>
      <c r="J194" s="2">
        <f t="shared" si="18"/>
        <v>7131.9441666666671</v>
      </c>
      <c r="K194" s="2">
        <f t="shared" si="19"/>
        <v>1698.1159060833336</v>
      </c>
      <c r="L194" s="2">
        <f t="shared" si="20"/>
        <v>6339.505925925926</v>
      </c>
      <c r="M194" s="7">
        <f t="shared" si="21"/>
        <v>129960.34694442592</v>
      </c>
    </row>
    <row r="195" spans="2:13" s="12" customFormat="1" ht="15" thickBot="1" x14ac:dyDescent="0.25">
      <c r="B195" s="8" t="s">
        <v>394</v>
      </c>
      <c r="C195" s="9"/>
      <c r="D195" s="9"/>
      <c r="E195" s="9"/>
      <c r="F195" s="10">
        <f>SUBTOTAL(109,Tabella2[RAL])</f>
        <v>3238955.9800000112</v>
      </c>
      <c r="G195" s="10">
        <f>SUBTOTAL(109,Tabella2[Contributi])</f>
        <v>771195.41883799736</v>
      </c>
      <c r="H195" s="10">
        <f>SUBTOTAL(109,Tabella2[13ma])</f>
        <v>269912.99833333329</v>
      </c>
      <c r="I195" s="10">
        <f>SUBTOTAL(109,Tabella2[Contributi 13ma])</f>
        <v>64266.284903166656</v>
      </c>
      <c r="J195" s="10">
        <f>SUBTOTAL(109,Tabella2[14ma])</f>
        <v>269912.99833333329</v>
      </c>
      <c r="K195" s="10">
        <f>SUBTOTAL(109,Tabella2[Contributi 14m])</f>
        <v>64266.284903166656</v>
      </c>
      <c r="L195" s="10">
        <f>SUBTOTAL(109,Tabella2[TFR])</f>
        <v>239922.66518518553</v>
      </c>
      <c r="M195" s="11">
        <f>SUBTOTAL(109,Tabella2[Costo totale])</f>
        <v>4918432.6304961862</v>
      </c>
    </row>
  </sheetData>
  <mergeCells count="1">
    <mergeCell ref="B8:M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Marini</dc:creator>
  <cp:lastModifiedBy>Federica Marini</cp:lastModifiedBy>
  <dcterms:created xsi:type="dcterms:W3CDTF">2022-03-22T09:51:10Z</dcterms:created>
  <dcterms:modified xsi:type="dcterms:W3CDTF">2022-03-22T10:28:06Z</dcterms:modified>
</cp:coreProperties>
</file>