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iaperessi2/didattica/SS/2 LATTICES-AND-STRUCTURES/"/>
    </mc:Choice>
  </mc:AlternateContent>
  <xr:revisionPtr revIDLastSave="0" documentId="13_ncr:1_{E5AD8A5C-AA56-F747-9389-749BB6440B9E}" xr6:coauthVersionLast="47" xr6:coauthVersionMax="47" xr10:uidLastSave="{00000000-0000-0000-0000-000000000000}"/>
  <bookViews>
    <workbookView xWindow="28320" yWindow="5960" windowWidth="19200" windowHeight="16060" xr2:uid="{21F31345-B5BC-EE41-8877-C72B38A65E89}"/>
  </bookViews>
  <sheets>
    <sheet name="from θ to integers" sheetId="1" r:id="rId1"/>
    <sheet name="combinations of (hkl)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2" i="3"/>
  <c r="D17" i="3"/>
  <c r="D16" i="3"/>
  <c r="D13" i="3"/>
  <c r="D15" i="3"/>
  <c r="D14" i="3"/>
  <c r="D12" i="3"/>
  <c r="D11" i="3"/>
  <c r="D10" i="3"/>
  <c r="D9" i="3"/>
  <c r="D3" i="3"/>
  <c r="D4" i="3"/>
  <c r="D5" i="3"/>
  <c r="D6" i="3"/>
  <c r="D7" i="3"/>
  <c r="D8" i="3"/>
  <c r="D2" i="3"/>
  <c r="C3" i="1" l="1"/>
  <c r="D3" i="1" s="1"/>
  <c r="E3" i="1" s="1"/>
  <c r="C4" i="1"/>
  <c r="D4" i="1" s="1"/>
  <c r="E4" i="1" s="1"/>
  <c r="C5" i="1"/>
  <c r="D5" i="1" s="1"/>
  <c r="E5" i="1" s="1"/>
  <c r="C6" i="1"/>
  <c r="D6" i="1" s="1"/>
  <c r="E6" i="1" s="1"/>
  <c r="C7" i="1"/>
  <c r="D7" i="1" s="1"/>
  <c r="E7" i="1" s="1"/>
  <c r="F7" i="1" s="1"/>
  <c r="G7" i="1" s="1"/>
  <c r="C8" i="1"/>
  <c r="D8" i="1" s="1"/>
  <c r="E8" i="1" s="1"/>
  <c r="C2" i="1"/>
  <c r="D2" i="1" s="1"/>
  <c r="E2" i="1" s="1"/>
  <c r="F2" i="1" s="1"/>
  <c r="G2" i="1" s="1"/>
  <c r="F6" i="1" l="1"/>
  <c r="G6" i="1" s="1"/>
  <c r="F8" i="1"/>
  <c r="G8" i="1" s="1"/>
  <c r="F5" i="1"/>
  <c r="G5" i="1" s="1"/>
  <c r="F4" i="1"/>
  <c r="G4" i="1" s="1"/>
  <c r="F3" i="1"/>
  <c r="G3" i="1" s="1"/>
</calcChain>
</file>

<file path=xl/sharedStrings.xml><?xml version="1.0" encoding="utf-8"?>
<sst xmlns="http://schemas.openxmlformats.org/spreadsheetml/2006/main" count="12" uniqueCount="12">
  <si>
    <t>2θ (degrees)</t>
  </si>
  <si>
    <t>θ (radians)</t>
  </si>
  <si>
    <t>sin θ</t>
  </si>
  <si>
    <t>sin^2(θ)</t>
  </si>
  <si>
    <t>sin^2(θ)/peak 1</t>
  </si>
  <si>
    <t>h</t>
  </si>
  <si>
    <t>k</t>
  </si>
  <si>
    <t>l</t>
  </si>
  <si>
    <t>h^2+k^2+l^2</t>
  </si>
  <si>
    <t>x 2</t>
  </si>
  <si>
    <t>h+k+l</t>
  </si>
  <si>
    <t>(hkl)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</si>
</sst>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/>
    <xf numFmtId="1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58464-2DAE-0148-B53D-C2BEB1219D38}">
  <dimension ref="A1:H8"/>
  <sheetViews>
    <sheetView tabSelected="1" zoomScale="189" zoomScaleNormal="189" workbookViewId="0">
      <selection activeCell="C13" sqref="C13"/>
    </sheetView>
  </sheetViews>
  <sheetFormatPr baseColWidth="10" defaultRowHeight="16" x14ac:dyDescent="0.2"/>
  <cols>
    <col min="1" max="1" width="4.1640625" customWidth="1"/>
    <col min="2" max="2" width="8.83203125" customWidth="1"/>
    <col min="3" max="3" width="9.1640625" customWidth="1"/>
    <col min="4" max="4" width="7.33203125" customWidth="1"/>
    <col min="5" max="5" width="7.5" customWidth="1"/>
    <col min="6" max="6" width="7.6640625" customWidth="1"/>
    <col min="7" max="7" width="5.1640625" customWidth="1"/>
    <col min="8" max="8" width="4.6640625" customWidth="1"/>
  </cols>
  <sheetData>
    <row r="1" spans="1:8" s="1" customFormat="1" ht="44" customHeight="1" x14ac:dyDescent="0.2">
      <c r="B1" s="2" t="s">
        <v>0</v>
      </c>
      <c r="C1" s="3" t="s">
        <v>1</v>
      </c>
      <c r="D1" s="3" t="s">
        <v>2</v>
      </c>
      <c r="E1" s="3" t="s">
        <v>3</v>
      </c>
      <c r="F1" s="2" t="s">
        <v>4</v>
      </c>
      <c r="G1" s="3" t="s">
        <v>9</v>
      </c>
      <c r="H1" s="1" t="s">
        <v>11</v>
      </c>
    </row>
    <row r="2" spans="1:8" x14ac:dyDescent="0.2">
      <c r="A2">
        <v>1</v>
      </c>
      <c r="B2">
        <v>38.46</v>
      </c>
      <c r="C2">
        <f>RADIANS(B2)/2</f>
        <v>0.33562681515850956</v>
      </c>
      <c r="D2">
        <f>SIN(C2)</f>
        <v>0.32936107594682151</v>
      </c>
      <c r="E2">
        <f>D2*D2</f>
        <v>0.10847871834884792</v>
      </c>
      <c r="F2" s="4">
        <f>E2/$E$2</f>
        <v>1</v>
      </c>
      <c r="G2" s="5">
        <f>F2*2</f>
        <v>2</v>
      </c>
      <c r="H2">
        <v>110</v>
      </c>
    </row>
    <row r="3" spans="1:8" x14ac:dyDescent="0.2">
      <c r="A3">
        <v>2</v>
      </c>
      <c r="B3">
        <v>55.54</v>
      </c>
      <c r="C3">
        <f t="shared" ref="C3:C8" si="0">RADIANS(B3)/2</f>
        <v>0.4846779332788253</v>
      </c>
      <c r="D3">
        <f t="shared" ref="D3:D8" si="1">SIN(C3)</f>
        <v>0.46592341091424294</v>
      </c>
      <c r="E3">
        <f t="shared" ref="E3:E8" si="2">D3*D3</f>
        <v>0.21708462483796248</v>
      </c>
      <c r="F3" s="4">
        <f t="shared" ref="F3:F8" si="3">E3/$E$2</f>
        <v>2.0011724708975414</v>
      </c>
      <c r="G3" s="5">
        <f t="shared" ref="G3:G8" si="4">F3*2</f>
        <v>4.0023449417950827</v>
      </c>
      <c r="H3">
        <v>200</v>
      </c>
    </row>
    <row r="4" spans="1:8" x14ac:dyDescent="0.2">
      <c r="A4">
        <v>3</v>
      </c>
      <c r="B4">
        <v>69.58</v>
      </c>
      <c r="C4">
        <f t="shared" si="0"/>
        <v>0.60720004676882722</v>
      </c>
      <c r="D4">
        <f t="shared" si="1"/>
        <v>0.57057024141919921</v>
      </c>
      <c r="E4">
        <f t="shared" si="2"/>
        <v>0.32555040039316324</v>
      </c>
      <c r="F4" s="4">
        <f t="shared" si="3"/>
        <v>3.0010531590745022</v>
      </c>
      <c r="G4" s="5">
        <f t="shared" si="4"/>
        <v>6.0021063181490044</v>
      </c>
      <c r="H4">
        <v>211</v>
      </c>
    </row>
    <row r="5" spans="1:8" x14ac:dyDescent="0.2">
      <c r="A5">
        <v>4</v>
      </c>
      <c r="B5">
        <v>82.46</v>
      </c>
      <c r="C5">
        <f t="shared" si="0"/>
        <v>0.71959925059726204</v>
      </c>
      <c r="D5">
        <f t="shared" si="1"/>
        <v>0.65908333333399327</v>
      </c>
      <c r="E5">
        <f t="shared" si="2"/>
        <v>0.43439084027864766</v>
      </c>
      <c r="F5" s="4">
        <f t="shared" si="3"/>
        <v>4.0043876521634898</v>
      </c>
      <c r="G5" s="5">
        <f t="shared" si="4"/>
        <v>8.0087753043269796</v>
      </c>
      <c r="H5">
        <v>220</v>
      </c>
    </row>
    <row r="6" spans="1:8" x14ac:dyDescent="0.2">
      <c r="A6">
        <v>5</v>
      </c>
      <c r="B6">
        <v>94.94</v>
      </c>
      <c r="C6">
        <f t="shared" si="0"/>
        <v>0.8285077959217082</v>
      </c>
      <c r="D6">
        <f t="shared" si="1"/>
        <v>0.73692349755639175</v>
      </c>
      <c r="E6">
        <f t="shared" si="2"/>
        <v>0.54305624125074536</v>
      </c>
      <c r="F6" s="4">
        <f t="shared" si="3"/>
        <v>5.0061085668838263</v>
      </c>
      <c r="G6" s="5">
        <f t="shared" si="4"/>
        <v>10.012217133767653</v>
      </c>
      <c r="H6">
        <v>310</v>
      </c>
    </row>
    <row r="7" spans="1:8" x14ac:dyDescent="0.2">
      <c r="A7">
        <v>6</v>
      </c>
      <c r="B7">
        <v>107.64</v>
      </c>
      <c r="C7">
        <f t="shared" si="0"/>
        <v>0.93933620342334812</v>
      </c>
      <c r="D7">
        <f t="shared" si="1"/>
        <v>0.8071664232464002</v>
      </c>
      <c r="E7">
        <f t="shared" si="2"/>
        <v>0.65151763481638691</v>
      </c>
      <c r="F7" s="4">
        <f t="shared" si="3"/>
        <v>6.0059488601370097</v>
      </c>
      <c r="G7" s="5">
        <f t="shared" si="4"/>
        <v>12.011897720274019</v>
      </c>
      <c r="H7">
        <v>222</v>
      </c>
    </row>
    <row r="8" spans="1:8" x14ac:dyDescent="0.2">
      <c r="A8">
        <v>7</v>
      </c>
      <c r="B8">
        <v>121.36</v>
      </c>
      <c r="C8">
        <f t="shared" si="0"/>
        <v>1.0590657901101592</v>
      </c>
      <c r="D8">
        <f t="shared" si="1"/>
        <v>0.87189839260440194</v>
      </c>
      <c r="E8">
        <f t="shared" si="2"/>
        <v>0.76020680702613985</v>
      </c>
      <c r="F8" s="4">
        <f t="shared" si="3"/>
        <v>7.0078889075869455</v>
      </c>
      <c r="G8" s="5">
        <f t="shared" si="4"/>
        <v>14.015777815173891</v>
      </c>
      <c r="H8">
        <v>321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8245A-CA1D-B247-92B0-25CCBDDB35E2}">
  <dimension ref="A1:E17"/>
  <sheetViews>
    <sheetView zoomScale="157" zoomScaleNormal="157" workbookViewId="0">
      <selection activeCell="H18" sqref="H18"/>
    </sheetView>
  </sheetViews>
  <sheetFormatPr baseColWidth="10" defaultRowHeight="16" x14ac:dyDescent="0.2"/>
  <sheetData>
    <row r="1" spans="1:5" x14ac:dyDescent="0.2">
      <c r="A1" t="s">
        <v>5</v>
      </c>
      <c r="B1" t="s">
        <v>6</v>
      </c>
      <c r="C1" t="s">
        <v>7</v>
      </c>
      <c r="D1" t="s">
        <v>8</v>
      </c>
      <c r="E1" t="s">
        <v>10</v>
      </c>
    </row>
    <row r="2" spans="1:5" x14ac:dyDescent="0.2">
      <c r="A2">
        <v>1</v>
      </c>
      <c r="B2">
        <v>0</v>
      </c>
      <c r="C2">
        <v>0</v>
      </c>
      <c r="D2">
        <f>A2*A2+B2*B2+C2*C2</f>
        <v>1</v>
      </c>
      <c r="E2">
        <f>SUM(A2:C2)</f>
        <v>1</v>
      </c>
    </row>
    <row r="3" spans="1:5" s="6" customFormat="1" x14ac:dyDescent="0.2">
      <c r="A3" s="6">
        <v>1</v>
      </c>
      <c r="B3" s="6">
        <v>1</v>
      </c>
      <c r="C3" s="6">
        <v>0</v>
      </c>
      <c r="D3" s="6">
        <f t="shared" ref="D3:D17" si="0">A3*A3+B3*B3+C3*C3</f>
        <v>2</v>
      </c>
      <c r="E3" s="6">
        <f t="shared" ref="E3:E17" si="1">SUM(A3:C3)</f>
        <v>2</v>
      </c>
    </row>
    <row r="4" spans="1:5" x14ac:dyDescent="0.2">
      <c r="A4">
        <v>1</v>
      </c>
      <c r="B4">
        <v>1</v>
      </c>
      <c r="C4">
        <v>1</v>
      </c>
      <c r="D4">
        <f t="shared" si="0"/>
        <v>3</v>
      </c>
      <c r="E4">
        <f t="shared" si="1"/>
        <v>3</v>
      </c>
    </row>
    <row r="5" spans="1:5" s="6" customFormat="1" x14ac:dyDescent="0.2">
      <c r="A5" s="6">
        <v>2</v>
      </c>
      <c r="B5" s="6">
        <v>0</v>
      </c>
      <c r="C5" s="6">
        <v>0</v>
      </c>
      <c r="D5" s="6">
        <f t="shared" si="0"/>
        <v>4</v>
      </c>
      <c r="E5" s="6">
        <f t="shared" si="1"/>
        <v>2</v>
      </c>
    </row>
    <row r="6" spans="1:5" x14ac:dyDescent="0.2">
      <c r="A6">
        <v>2</v>
      </c>
      <c r="B6">
        <v>1</v>
      </c>
      <c r="C6">
        <v>0</v>
      </c>
      <c r="D6">
        <f t="shared" si="0"/>
        <v>5</v>
      </c>
      <c r="E6">
        <f t="shared" si="1"/>
        <v>3</v>
      </c>
    </row>
    <row r="7" spans="1:5" s="6" customFormat="1" x14ac:dyDescent="0.2">
      <c r="A7" s="6">
        <v>2</v>
      </c>
      <c r="B7" s="6">
        <v>1</v>
      </c>
      <c r="C7" s="6">
        <v>1</v>
      </c>
      <c r="D7" s="6">
        <f t="shared" si="0"/>
        <v>6</v>
      </c>
      <c r="E7" s="6">
        <f t="shared" si="1"/>
        <v>4</v>
      </c>
    </row>
    <row r="8" spans="1:5" s="6" customFormat="1" x14ac:dyDescent="0.2">
      <c r="A8" s="6">
        <v>2</v>
      </c>
      <c r="B8" s="6">
        <v>2</v>
      </c>
      <c r="C8" s="6">
        <v>0</v>
      </c>
      <c r="D8" s="6">
        <f t="shared" si="0"/>
        <v>8</v>
      </c>
      <c r="E8" s="6">
        <f t="shared" si="1"/>
        <v>4</v>
      </c>
    </row>
    <row r="9" spans="1:5" x14ac:dyDescent="0.2">
      <c r="A9">
        <v>2</v>
      </c>
      <c r="B9">
        <v>2</v>
      </c>
      <c r="C9">
        <v>1</v>
      </c>
      <c r="D9">
        <f t="shared" si="0"/>
        <v>9</v>
      </c>
      <c r="E9">
        <f t="shared" si="1"/>
        <v>5</v>
      </c>
    </row>
    <row r="10" spans="1:5" x14ac:dyDescent="0.2">
      <c r="A10">
        <v>3</v>
      </c>
      <c r="B10">
        <v>0</v>
      </c>
      <c r="C10">
        <v>0</v>
      </c>
      <c r="D10">
        <f t="shared" si="0"/>
        <v>9</v>
      </c>
      <c r="E10">
        <f t="shared" si="1"/>
        <v>3</v>
      </c>
    </row>
    <row r="11" spans="1:5" s="6" customFormat="1" x14ac:dyDescent="0.2">
      <c r="A11" s="6">
        <v>3</v>
      </c>
      <c r="B11" s="6">
        <v>1</v>
      </c>
      <c r="C11" s="6">
        <v>0</v>
      </c>
      <c r="D11" s="6">
        <f t="shared" si="0"/>
        <v>10</v>
      </c>
      <c r="E11" s="6">
        <f t="shared" si="1"/>
        <v>4</v>
      </c>
    </row>
    <row r="12" spans="1:5" x14ac:dyDescent="0.2">
      <c r="A12">
        <v>3</v>
      </c>
      <c r="B12">
        <v>1</v>
      </c>
      <c r="C12">
        <v>1</v>
      </c>
      <c r="D12">
        <f t="shared" si="0"/>
        <v>11</v>
      </c>
      <c r="E12">
        <f t="shared" si="1"/>
        <v>5</v>
      </c>
    </row>
    <row r="13" spans="1:5" s="6" customFormat="1" x14ac:dyDescent="0.2">
      <c r="A13" s="6">
        <v>2</v>
      </c>
      <c r="B13" s="6">
        <v>2</v>
      </c>
      <c r="C13" s="6">
        <v>2</v>
      </c>
      <c r="D13" s="6">
        <f t="shared" si="0"/>
        <v>12</v>
      </c>
      <c r="E13" s="6">
        <f t="shared" si="1"/>
        <v>6</v>
      </c>
    </row>
    <row r="14" spans="1:5" x14ac:dyDescent="0.2">
      <c r="A14">
        <v>3</v>
      </c>
      <c r="B14">
        <v>2</v>
      </c>
      <c r="C14">
        <v>0</v>
      </c>
      <c r="D14">
        <f t="shared" si="0"/>
        <v>13</v>
      </c>
      <c r="E14">
        <f t="shared" si="1"/>
        <v>5</v>
      </c>
    </row>
    <row r="15" spans="1:5" s="6" customFormat="1" x14ac:dyDescent="0.2">
      <c r="A15" s="6">
        <v>3</v>
      </c>
      <c r="B15" s="6">
        <v>2</v>
      </c>
      <c r="C15" s="6">
        <v>1</v>
      </c>
      <c r="D15" s="6">
        <f t="shared" si="0"/>
        <v>14</v>
      </c>
      <c r="E15" s="6">
        <f t="shared" si="1"/>
        <v>6</v>
      </c>
    </row>
    <row r="16" spans="1:5" x14ac:dyDescent="0.2">
      <c r="A16">
        <v>3</v>
      </c>
      <c r="B16">
        <v>2</v>
      </c>
      <c r="C16">
        <v>2</v>
      </c>
      <c r="D16">
        <f t="shared" si="0"/>
        <v>17</v>
      </c>
      <c r="E16">
        <f t="shared" si="1"/>
        <v>7</v>
      </c>
    </row>
    <row r="17" spans="1:5" x14ac:dyDescent="0.2">
      <c r="A17">
        <v>3</v>
      </c>
      <c r="B17">
        <v>3</v>
      </c>
      <c r="C17">
        <v>0</v>
      </c>
      <c r="D17">
        <f t="shared" si="0"/>
        <v>18</v>
      </c>
      <c r="E17">
        <f t="shared" si="1"/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from θ to integers</vt:lpstr>
      <vt:lpstr>combinations of (hkl)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Peressi</dc:creator>
  <cp:lastModifiedBy>PERESSI MARIA</cp:lastModifiedBy>
  <dcterms:created xsi:type="dcterms:W3CDTF">2024-10-24T07:03:00Z</dcterms:created>
  <dcterms:modified xsi:type="dcterms:W3CDTF">2024-10-28T14:00:35Z</dcterms:modified>
</cp:coreProperties>
</file>