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en\Downloads\"/>
    </mc:Choice>
  </mc:AlternateContent>
  <xr:revisionPtr revIDLastSave="0" documentId="13_ncr:1_{CBF357FD-7C0B-426D-85DF-FB876C816DEB}" xr6:coauthVersionLast="47" xr6:coauthVersionMax="47" xr10:uidLastSave="{00000000-0000-0000-0000-000000000000}"/>
  <bookViews>
    <workbookView xWindow="-98" yWindow="-98" windowWidth="21795" windowHeight="12975" activeTab="1" xr2:uid="{91D4BE4A-84E3-4910-B0D9-5DC4D5F94981}"/>
  </bookViews>
  <sheets>
    <sheet name="Scomposizione varianza" sheetId="1" r:id="rId1"/>
    <sheet name="Varianza totale dati grezzi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I34" i="2"/>
  <c r="E35" i="2"/>
  <c r="D22" i="1"/>
  <c r="D20" i="1"/>
  <c r="D18" i="1"/>
  <c r="E34" i="2"/>
  <c r="B34" i="2"/>
  <c r="A3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2" i="2"/>
  <c r="D1" i="2"/>
  <c r="B22" i="1"/>
  <c r="B20" i="1"/>
  <c r="K15" i="1"/>
  <c r="B18" i="1"/>
  <c r="H16" i="1"/>
  <c r="H15" i="1"/>
  <c r="G15" i="1"/>
  <c r="H3" i="1"/>
  <c r="H4" i="1"/>
  <c r="H5" i="1"/>
  <c r="H6" i="1"/>
  <c r="H7" i="1"/>
  <c r="H8" i="1"/>
  <c r="H9" i="1"/>
  <c r="H10" i="1"/>
  <c r="H11" i="1"/>
  <c r="H12" i="1"/>
  <c r="H13" i="1"/>
  <c r="H2" i="1"/>
  <c r="E16" i="1"/>
  <c r="E15" i="1"/>
  <c r="D15" i="1"/>
  <c r="E3" i="1"/>
  <c r="E4" i="1"/>
  <c r="E5" i="1"/>
  <c r="E6" i="1"/>
  <c r="E7" i="1"/>
  <c r="E8" i="1"/>
  <c r="E9" i="1"/>
  <c r="E2" i="1"/>
  <c r="B16" i="1"/>
  <c r="B15" i="1"/>
  <c r="A15" i="1"/>
  <c r="B3" i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<sst xmlns="http://schemas.openxmlformats.org/spreadsheetml/2006/main" count="22" uniqueCount="22">
  <si>
    <t>OI</t>
  </si>
  <si>
    <t>OI^2</t>
  </si>
  <si>
    <t>VAR</t>
  </si>
  <si>
    <t>VAR OI</t>
  </si>
  <si>
    <t>ON</t>
  </si>
  <si>
    <t>ON^2</t>
  </si>
  <si>
    <t>VAR ON</t>
  </si>
  <si>
    <t>C</t>
  </si>
  <si>
    <t>C^2</t>
  </si>
  <si>
    <t>VAR C</t>
  </si>
  <si>
    <t>VAR NEI GRUPPI</t>
  </si>
  <si>
    <t>MEDIA TOT</t>
  </si>
  <si>
    <t>VAR TOT</t>
  </si>
  <si>
    <t>X</t>
  </si>
  <si>
    <t>VAR TRA GRUPPI</t>
  </si>
  <si>
    <t>x^2</t>
  </si>
  <si>
    <t>Var nei gruppi corrisponde a piu della meta della var complessiva</t>
  </si>
  <si>
    <t>DS</t>
  </si>
  <si>
    <t>limite inf disug cebicev</t>
  </si>
  <si>
    <t>limite sup disug cebicev</t>
  </si>
  <si>
    <t>almeno il 50% delle us ha valori in questo intervallo</t>
  </si>
  <si>
    <t>fr[2,3   4,4] &gt;=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</si>
</sst>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2" fontId="1" fillId="0" borderId="0" xfId="0" applyNumberFormat="1" applyFont="1"/>
    <xf numFmtId="0" fontId="2" fillId="0" borderId="0" xfId="0" applyFont="1"/>
    <xf numFmtId="0" fontId="3" fillId="2" borderId="0" xfId="0" applyFont="1" applyFill="1"/>
    <xf numFmtId="2" fontId="2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8ADD6-C4CC-4A48-A7D1-010CD8D695CE}">
  <dimension ref="A1:K24"/>
  <sheetViews>
    <sheetView topLeftCell="A7" workbookViewId="0">
      <selection activeCell="K15" sqref="K15"/>
    </sheetView>
  </sheetViews>
  <sheetFormatPr defaultRowHeight="14.25" x14ac:dyDescent="0.45"/>
  <cols>
    <col min="1" max="1" width="24.3984375" customWidth="1"/>
    <col min="10" max="10" width="17.19921875" customWidth="1"/>
  </cols>
  <sheetData>
    <row r="1" spans="1:11" ht="26.65" x14ac:dyDescent="0.85">
      <c r="A1" s="1" t="s">
        <v>0</v>
      </c>
      <c r="B1" s="1" t="s">
        <v>1</v>
      </c>
      <c r="C1" s="1"/>
      <c r="D1" s="1" t="s">
        <v>4</v>
      </c>
      <c r="E1" s="1" t="s">
        <v>5</v>
      </c>
      <c r="F1" s="1"/>
      <c r="G1" s="1" t="s">
        <v>7</v>
      </c>
      <c r="H1" s="1" t="s">
        <v>8</v>
      </c>
      <c r="I1" s="1"/>
      <c r="J1" s="1"/>
      <c r="K1" s="1"/>
    </row>
    <row r="2" spans="1:11" ht="26.65" x14ac:dyDescent="0.85">
      <c r="A2" s="1">
        <v>2.2999999999999998</v>
      </c>
      <c r="B2" s="1">
        <f>A2^2</f>
        <v>5.2899999999999991</v>
      </c>
      <c r="C2" s="1"/>
      <c r="D2" s="1">
        <v>3</v>
      </c>
      <c r="E2" s="1">
        <f>D2^2</f>
        <v>9</v>
      </c>
      <c r="F2" s="1"/>
      <c r="G2" s="1">
        <v>3</v>
      </c>
      <c r="H2" s="1">
        <f>G2^2</f>
        <v>9</v>
      </c>
      <c r="I2" s="1"/>
      <c r="J2" s="1"/>
      <c r="K2" s="1"/>
    </row>
    <row r="3" spans="1:11" ht="26.65" x14ac:dyDescent="0.85">
      <c r="A3" s="1">
        <v>4.0999999999999996</v>
      </c>
      <c r="B3" s="1">
        <f t="shared" ref="B3:B12" si="0">A3^2</f>
        <v>16.809999999999999</v>
      </c>
      <c r="C3" s="1"/>
      <c r="D3" s="1">
        <v>4.0999999999999996</v>
      </c>
      <c r="E3" s="1">
        <f t="shared" ref="E3:E9" si="1">D3^2</f>
        <v>16.809999999999999</v>
      </c>
      <c r="F3" s="1"/>
      <c r="G3" s="1">
        <v>2.6</v>
      </c>
      <c r="H3" s="1">
        <f t="shared" ref="H3:H13" si="2">G3^2</f>
        <v>6.7600000000000007</v>
      </c>
      <c r="I3" s="1"/>
      <c r="J3" s="1"/>
      <c r="K3" s="1"/>
    </row>
    <row r="4" spans="1:11" ht="26.65" x14ac:dyDescent="0.85">
      <c r="A4" s="1">
        <v>4.2</v>
      </c>
      <c r="B4" s="1">
        <f t="shared" si="0"/>
        <v>17.64</v>
      </c>
      <c r="C4" s="1"/>
      <c r="D4" s="1">
        <v>3.9</v>
      </c>
      <c r="E4" s="1">
        <f t="shared" si="1"/>
        <v>15.209999999999999</v>
      </c>
      <c r="F4" s="1"/>
      <c r="G4" s="1">
        <v>3.1</v>
      </c>
      <c r="H4" s="1">
        <f t="shared" si="2"/>
        <v>9.6100000000000012</v>
      </c>
      <c r="I4" s="1"/>
      <c r="J4" s="1"/>
      <c r="K4" s="1"/>
    </row>
    <row r="5" spans="1:11" ht="26.65" x14ac:dyDescent="0.85">
      <c r="A5" s="1">
        <v>4</v>
      </c>
      <c r="B5" s="1">
        <f t="shared" si="0"/>
        <v>16</v>
      </c>
      <c r="C5" s="1"/>
      <c r="D5" s="1">
        <v>3.1</v>
      </c>
      <c r="E5" s="1">
        <f t="shared" si="1"/>
        <v>9.6100000000000012</v>
      </c>
      <c r="F5" s="1"/>
      <c r="G5" s="1">
        <v>2.2000000000000002</v>
      </c>
      <c r="H5" s="1">
        <f t="shared" si="2"/>
        <v>4.8400000000000007</v>
      </c>
      <c r="I5" s="1"/>
      <c r="J5" s="1"/>
      <c r="K5" s="1"/>
    </row>
    <row r="6" spans="1:11" ht="26.65" x14ac:dyDescent="0.85">
      <c r="A6" s="1">
        <v>4.5999999999999996</v>
      </c>
      <c r="B6" s="1">
        <f t="shared" si="0"/>
        <v>21.159999999999997</v>
      </c>
      <c r="C6" s="1"/>
      <c r="D6" s="1">
        <v>3.3</v>
      </c>
      <c r="E6" s="1">
        <f t="shared" si="1"/>
        <v>10.889999999999999</v>
      </c>
      <c r="F6" s="1"/>
      <c r="G6" s="1">
        <v>2.1</v>
      </c>
      <c r="H6" s="1">
        <f t="shared" si="2"/>
        <v>4.41</v>
      </c>
      <c r="I6" s="1"/>
      <c r="J6" s="1"/>
      <c r="K6" s="1"/>
    </row>
    <row r="7" spans="1:11" ht="26.65" x14ac:dyDescent="0.85">
      <c r="A7" s="1">
        <v>4.5999999999999996</v>
      </c>
      <c r="B7" s="1">
        <f t="shared" si="0"/>
        <v>21.159999999999997</v>
      </c>
      <c r="C7" s="1"/>
      <c r="D7" s="1">
        <v>2.9</v>
      </c>
      <c r="E7" s="1">
        <f t="shared" si="1"/>
        <v>8.41</v>
      </c>
      <c r="F7" s="1"/>
      <c r="G7" s="1">
        <v>2.4</v>
      </c>
      <c r="H7" s="1">
        <f t="shared" si="2"/>
        <v>5.76</v>
      </c>
      <c r="I7" s="1"/>
      <c r="J7" s="1"/>
      <c r="K7" s="1"/>
    </row>
    <row r="8" spans="1:11" ht="26.65" x14ac:dyDescent="0.85">
      <c r="A8" s="1">
        <v>3.8</v>
      </c>
      <c r="B8" s="1">
        <f t="shared" si="0"/>
        <v>14.44</v>
      </c>
      <c r="C8" s="1"/>
      <c r="D8" s="1">
        <v>3.3</v>
      </c>
      <c r="E8" s="1">
        <f t="shared" si="1"/>
        <v>10.889999999999999</v>
      </c>
      <c r="F8" s="1"/>
      <c r="G8" s="1">
        <v>2.8</v>
      </c>
      <c r="H8" s="1">
        <f t="shared" si="2"/>
        <v>7.839999999999999</v>
      </c>
      <c r="I8" s="1"/>
      <c r="J8" s="1"/>
      <c r="K8" s="1"/>
    </row>
    <row r="9" spans="1:11" ht="26.65" x14ac:dyDescent="0.85">
      <c r="A9" s="1">
        <v>5.2</v>
      </c>
      <c r="B9" s="1">
        <f t="shared" si="0"/>
        <v>27.040000000000003</v>
      </c>
      <c r="C9" s="1"/>
      <c r="D9" s="1">
        <v>3.9</v>
      </c>
      <c r="E9" s="1">
        <f t="shared" si="1"/>
        <v>15.209999999999999</v>
      </c>
      <c r="F9" s="1"/>
      <c r="G9" s="1">
        <v>3.4</v>
      </c>
      <c r="H9" s="1">
        <f t="shared" si="2"/>
        <v>11.559999999999999</v>
      </c>
      <c r="I9" s="1"/>
      <c r="J9" s="1"/>
      <c r="K9" s="1"/>
    </row>
    <row r="10" spans="1:11" ht="26.65" x14ac:dyDescent="0.85">
      <c r="A10" s="1">
        <v>3.1</v>
      </c>
      <c r="B10" s="1">
        <f t="shared" si="0"/>
        <v>9.6100000000000012</v>
      </c>
      <c r="C10" s="1"/>
      <c r="D10" s="1"/>
      <c r="E10" s="1"/>
      <c r="F10" s="1"/>
      <c r="G10" s="1">
        <v>2.9</v>
      </c>
      <c r="H10" s="1">
        <f t="shared" si="2"/>
        <v>8.41</v>
      </c>
      <c r="I10" s="1"/>
      <c r="J10" s="1"/>
      <c r="K10" s="1"/>
    </row>
    <row r="11" spans="1:11" ht="26.65" x14ac:dyDescent="0.85">
      <c r="A11" s="1">
        <v>3.7</v>
      </c>
      <c r="B11" s="1">
        <f t="shared" si="0"/>
        <v>13.690000000000001</v>
      </c>
      <c r="C11" s="1"/>
      <c r="D11" s="1"/>
      <c r="E11" s="1"/>
      <c r="F11" s="1"/>
      <c r="G11" s="1">
        <v>2.6</v>
      </c>
      <c r="H11" s="1">
        <f t="shared" si="2"/>
        <v>6.7600000000000007</v>
      </c>
      <c r="I11" s="1"/>
      <c r="J11" s="1"/>
      <c r="K11" s="1"/>
    </row>
    <row r="12" spans="1:11" ht="26.65" x14ac:dyDescent="0.85">
      <c r="A12" s="1">
        <v>3.8</v>
      </c>
      <c r="B12" s="1">
        <f t="shared" si="0"/>
        <v>14.44</v>
      </c>
      <c r="C12" s="1"/>
      <c r="D12" s="1"/>
      <c r="E12" s="1"/>
      <c r="F12" s="1"/>
      <c r="G12" s="1">
        <v>3.1</v>
      </c>
      <c r="H12" s="1">
        <f t="shared" si="2"/>
        <v>9.6100000000000012</v>
      </c>
      <c r="I12" s="1"/>
      <c r="J12" s="1"/>
      <c r="K12" s="1"/>
    </row>
    <row r="13" spans="1:11" ht="26.65" x14ac:dyDescent="0.85">
      <c r="A13" s="1"/>
      <c r="B13" s="1"/>
      <c r="C13" s="1"/>
      <c r="D13" s="1"/>
      <c r="E13" s="1"/>
      <c r="F13" s="1"/>
      <c r="G13" s="1">
        <v>3.2</v>
      </c>
      <c r="H13" s="1">
        <f t="shared" si="2"/>
        <v>10.240000000000002</v>
      </c>
      <c r="I13" s="1"/>
      <c r="J13" s="1"/>
      <c r="K13" s="1"/>
    </row>
    <row r="14" spans="1:11" ht="26.65" x14ac:dyDescent="0.8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6.65" x14ac:dyDescent="0.85">
      <c r="A15" s="3">
        <f>AVERAGE(A2:A12)</f>
        <v>3.9454545454545453</v>
      </c>
      <c r="B15" s="1">
        <f>AVERAGE(B2:B12)</f>
        <v>16.116363636363637</v>
      </c>
      <c r="C15" s="1"/>
      <c r="D15" s="1">
        <f>AVERAGE(D2:D9)</f>
        <v>3.4374999999999996</v>
      </c>
      <c r="E15" s="1">
        <f>AVERAGE(E2:E9)</f>
        <v>12.003749999999998</v>
      </c>
      <c r="F15" s="1"/>
      <c r="G15" s="1">
        <f>AVERAGE(G2:G13)</f>
        <v>2.7833333333333332</v>
      </c>
      <c r="H15" s="1">
        <f>AVERAGE(H2:H13)</f>
        <v>7.9000000000000012</v>
      </c>
      <c r="I15" s="1"/>
      <c r="J15" s="1" t="s">
        <v>11</v>
      </c>
      <c r="K15" s="2">
        <f>(A15*11+D15*8+G15*12)/31</f>
        <v>3.3645161290322574</v>
      </c>
    </row>
    <row r="16" spans="1:11" ht="26.65" x14ac:dyDescent="0.85">
      <c r="A16" s="1" t="s">
        <v>3</v>
      </c>
      <c r="B16" s="2">
        <f>B15-A15^2</f>
        <v>0.54975206611570471</v>
      </c>
      <c r="C16" s="1"/>
      <c r="D16" s="1" t="s">
        <v>6</v>
      </c>
      <c r="E16" s="2">
        <f>E15-D15^2</f>
        <v>0.18734375000000192</v>
      </c>
      <c r="F16" s="1"/>
      <c r="G16" s="1" t="s">
        <v>9</v>
      </c>
      <c r="H16" s="2">
        <f>H15-G15^2</f>
        <v>0.15305555555555728</v>
      </c>
      <c r="I16" s="1"/>
      <c r="J16" s="1"/>
      <c r="K16" s="1"/>
    </row>
    <row r="17" spans="1:11" ht="26.65" x14ac:dyDescent="0.8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6.65" x14ac:dyDescent="0.85">
      <c r="A18" s="1" t="s">
        <v>10</v>
      </c>
      <c r="B18" s="2">
        <f>(B16*11+E16*8+H16*12)/(11+8+12)</f>
        <v>0.30266739980449853</v>
      </c>
      <c r="C18" s="1"/>
      <c r="D18" s="5">
        <f>B18/B22*100</f>
        <v>54.579180967522724</v>
      </c>
      <c r="E18" s="1" t="s">
        <v>16</v>
      </c>
      <c r="F18" s="1"/>
      <c r="G18" s="1"/>
      <c r="H18" s="1"/>
      <c r="I18" s="1"/>
      <c r="J18" s="1"/>
      <c r="K18" s="1"/>
    </row>
    <row r="19" spans="1:11" ht="26.65" x14ac:dyDescent="0.8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6.65" x14ac:dyDescent="0.85">
      <c r="A20" s="1" t="s">
        <v>14</v>
      </c>
      <c r="B20" s="2">
        <f>(((A15-K15)^2*11)+(D15-K15)^2*8+(G15-K15)^2*12)/31</f>
        <v>0.25187994670955127</v>
      </c>
      <c r="C20" s="1"/>
      <c r="D20" s="1">
        <f>B20/B22*100</f>
        <v>45.420819032477283</v>
      </c>
      <c r="E20" s="1"/>
      <c r="F20" s="1"/>
      <c r="G20" s="1"/>
      <c r="H20" s="1"/>
      <c r="I20" s="1"/>
      <c r="J20" s="1"/>
      <c r="K20" s="1"/>
    </row>
    <row r="21" spans="1:11" ht="26.65" x14ac:dyDescent="0.8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6.65" x14ac:dyDescent="0.85">
      <c r="A22" s="1" t="s">
        <v>12</v>
      </c>
      <c r="B22" s="1">
        <f>B18+B20</f>
        <v>0.5545473465140498</v>
      </c>
      <c r="C22" s="1"/>
      <c r="D22" s="1">
        <f>D18+D20</f>
        <v>100</v>
      </c>
      <c r="E22" s="1"/>
      <c r="F22" s="1"/>
      <c r="G22" s="1"/>
      <c r="H22" s="1"/>
      <c r="I22" s="1"/>
      <c r="J22" s="1"/>
      <c r="K22" s="1"/>
    </row>
    <row r="23" spans="1:11" ht="26.65" x14ac:dyDescent="0.8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6.65" x14ac:dyDescent="0.8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1AED-1609-4D98-B57B-ECCBDC14841D}">
  <dimension ref="A1:K37"/>
  <sheetViews>
    <sheetView tabSelected="1" topLeftCell="A22" workbookViewId="0">
      <selection activeCell="H33" sqref="H33"/>
    </sheetView>
  </sheetViews>
  <sheetFormatPr defaultRowHeight="23.25" x14ac:dyDescent="0.7"/>
  <cols>
    <col min="1" max="2" width="9.06640625" style="4"/>
    <col min="8" max="8" width="22.3984375" customWidth="1"/>
  </cols>
  <sheetData>
    <row r="1" spans="1:4" x14ac:dyDescent="0.7">
      <c r="A1" s="4" t="s">
        <v>13</v>
      </c>
      <c r="B1" s="4" t="s">
        <v>15</v>
      </c>
      <c r="D1">
        <f>_xlfn.VAR.P(A2:A32)</f>
        <v>0.55454734651404791</v>
      </c>
    </row>
    <row r="2" spans="1:4" x14ac:dyDescent="0.7">
      <c r="A2" s="4">
        <v>2.2999999999999998</v>
      </c>
      <c r="B2" s="4">
        <f>A2^2</f>
        <v>5.2899999999999991</v>
      </c>
    </row>
    <row r="3" spans="1:4" x14ac:dyDescent="0.7">
      <c r="A3" s="4">
        <v>4.0999999999999996</v>
      </c>
      <c r="B3" s="4">
        <f t="shared" ref="B3:B32" si="0">A3^2</f>
        <v>16.809999999999999</v>
      </c>
    </row>
    <row r="4" spans="1:4" x14ac:dyDescent="0.7">
      <c r="A4" s="4">
        <v>4.2</v>
      </c>
      <c r="B4" s="4">
        <f t="shared" si="0"/>
        <v>17.64</v>
      </c>
    </row>
    <row r="5" spans="1:4" x14ac:dyDescent="0.7">
      <c r="A5" s="4">
        <v>4</v>
      </c>
      <c r="B5" s="4">
        <f t="shared" si="0"/>
        <v>16</v>
      </c>
    </row>
    <row r="6" spans="1:4" x14ac:dyDescent="0.7">
      <c r="A6" s="4">
        <v>4.5999999999999996</v>
      </c>
      <c r="B6" s="4">
        <f t="shared" si="0"/>
        <v>21.159999999999997</v>
      </c>
    </row>
    <row r="7" spans="1:4" x14ac:dyDescent="0.7">
      <c r="A7" s="4">
        <v>4.5999999999999996</v>
      </c>
      <c r="B7" s="4">
        <f t="shared" si="0"/>
        <v>21.159999999999997</v>
      </c>
    </row>
    <row r="8" spans="1:4" x14ac:dyDescent="0.7">
      <c r="A8" s="4">
        <v>3.8</v>
      </c>
      <c r="B8" s="4">
        <f t="shared" si="0"/>
        <v>14.44</v>
      </c>
    </row>
    <row r="9" spans="1:4" x14ac:dyDescent="0.7">
      <c r="A9" s="4">
        <v>5.2</v>
      </c>
      <c r="B9" s="4">
        <f t="shared" si="0"/>
        <v>27.040000000000003</v>
      </c>
    </row>
    <row r="10" spans="1:4" x14ac:dyDescent="0.7">
      <c r="A10" s="4">
        <v>3.1</v>
      </c>
      <c r="B10" s="4">
        <f t="shared" si="0"/>
        <v>9.6100000000000012</v>
      </c>
    </row>
    <row r="11" spans="1:4" x14ac:dyDescent="0.7">
      <c r="A11" s="4">
        <v>3.7</v>
      </c>
      <c r="B11" s="4">
        <f t="shared" si="0"/>
        <v>13.690000000000001</v>
      </c>
    </row>
    <row r="12" spans="1:4" x14ac:dyDescent="0.7">
      <c r="A12" s="4">
        <v>3.8</v>
      </c>
      <c r="B12" s="4">
        <f t="shared" si="0"/>
        <v>14.44</v>
      </c>
    </row>
    <row r="13" spans="1:4" x14ac:dyDescent="0.7">
      <c r="A13" s="4">
        <v>3</v>
      </c>
      <c r="B13" s="4">
        <f t="shared" si="0"/>
        <v>9</v>
      </c>
    </row>
    <row r="14" spans="1:4" x14ac:dyDescent="0.7">
      <c r="A14" s="4">
        <v>4.0999999999999996</v>
      </c>
      <c r="B14" s="4">
        <f t="shared" si="0"/>
        <v>16.809999999999999</v>
      </c>
    </row>
    <row r="15" spans="1:4" x14ac:dyDescent="0.7">
      <c r="A15" s="4">
        <v>3.9</v>
      </c>
      <c r="B15" s="4">
        <f t="shared" si="0"/>
        <v>15.209999999999999</v>
      </c>
    </row>
    <row r="16" spans="1:4" x14ac:dyDescent="0.7">
      <c r="A16" s="4">
        <v>3.1</v>
      </c>
      <c r="B16" s="4">
        <f t="shared" si="0"/>
        <v>9.6100000000000012</v>
      </c>
    </row>
    <row r="17" spans="1:2" x14ac:dyDescent="0.7">
      <c r="A17" s="4">
        <v>3.3</v>
      </c>
      <c r="B17" s="4">
        <f t="shared" si="0"/>
        <v>10.889999999999999</v>
      </c>
    </row>
    <row r="18" spans="1:2" x14ac:dyDescent="0.7">
      <c r="A18" s="4">
        <v>2.9</v>
      </c>
      <c r="B18" s="4">
        <f t="shared" si="0"/>
        <v>8.41</v>
      </c>
    </row>
    <row r="19" spans="1:2" x14ac:dyDescent="0.7">
      <c r="A19" s="4">
        <v>3.3</v>
      </c>
      <c r="B19" s="4">
        <f t="shared" si="0"/>
        <v>10.889999999999999</v>
      </c>
    </row>
    <row r="20" spans="1:2" x14ac:dyDescent="0.7">
      <c r="A20" s="4">
        <v>3.9</v>
      </c>
      <c r="B20" s="4">
        <f t="shared" si="0"/>
        <v>15.209999999999999</v>
      </c>
    </row>
    <row r="21" spans="1:2" x14ac:dyDescent="0.7">
      <c r="A21" s="4">
        <v>3</v>
      </c>
      <c r="B21" s="4">
        <f t="shared" si="0"/>
        <v>9</v>
      </c>
    </row>
    <row r="22" spans="1:2" x14ac:dyDescent="0.7">
      <c r="A22" s="4">
        <v>2.6</v>
      </c>
      <c r="B22" s="4">
        <f t="shared" si="0"/>
        <v>6.7600000000000007</v>
      </c>
    </row>
    <row r="23" spans="1:2" x14ac:dyDescent="0.7">
      <c r="A23" s="4">
        <v>3.1</v>
      </c>
      <c r="B23" s="4">
        <f t="shared" si="0"/>
        <v>9.6100000000000012</v>
      </c>
    </row>
    <row r="24" spans="1:2" x14ac:dyDescent="0.7">
      <c r="A24" s="4">
        <v>2.2000000000000002</v>
      </c>
      <c r="B24" s="4">
        <f t="shared" si="0"/>
        <v>4.8400000000000007</v>
      </c>
    </row>
    <row r="25" spans="1:2" x14ac:dyDescent="0.7">
      <c r="A25" s="4">
        <v>2.1</v>
      </c>
      <c r="B25" s="4">
        <f t="shared" si="0"/>
        <v>4.41</v>
      </c>
    </row>
    <row r="26" spans="1:2" x14ac:dyDescent="0.7">
      <c r="A26" s="4">
        <v>2.4</v>
      </c>
      <c r="B26" s="4">
        <f t="shared" si="0"/>
        <v>5.76</v>
      </c>
    </row>
    <row r="27" spans="1:2" x14ac:dyDescent="0.7">
      <c r="A27" s="4">
        <v>2.8</v>
      </c>
      <c r="B27" s="4">
        <f t="shared" si="0"/>
        <v>7.839999999999999</v>
      </c>
    </row>
    <row r="28" spans="1:2" x14ac:dyDescent="0.7">
      <c r="A28" s="4">
        <v>3.4</v>
      </c>
      <c r="B28" s="4">
        <f t="shared" si="0"/>
        <v>11.559999999999999</v>
      </c>
    </row>
    <row r="29" spans="1:2" x14ac:dyDescent="0.7">
      <c r="A29" s="4">
        <v>2.9</v>
      </c>
      <c r="B29" s="4">
        <f t="shared" si="0"/>
        <v>8.41</v>
      </c>
    </row>
    <row r="30" spans="1:2" x14ac:dyDescent="0.7">
      <c r="A30" s="4">
        <v>2.6</v>
      </c>
      <c r="B30" s="4">
        <f t="shared" si="0"/>
        <v>6.7600000000000007</v>
      </c>
    </row>
    <row r="31" spans="1:2" x14ac:dyDescent="0.7">
      <c r="A31" s="4">
        <v>3.1</v>
      </c>
      <c r="B31" s="4">
        <f t="shared" si="0"/>
        <v>9.6100000000000012</v>
      </c>
    </row>
    <row r="32" spans="1:2" x14ac:dyDescent="0.7">
      <c r="A32" s="4">
        <v>3.2</v>
      </c>
      <c r="B32" s="4">
        <f t="shared" si="0"/>
        <v>10.240000000000002</v>
      </c>
    </row>
    <row r="34" spans="1:11" x14ac:dyDescent="0.7">
      <c r="A34" s="6">
        <f>AVERAGE(A2:A32)</f>
        <v>3.3645161290322578</v>
      </c>
      <c r="B34" s="4">
        <f>AVERAGE(B2:B32)</f>
        <v>11.874516129032259</v>
      </c>
      <c r="D34" s="4" t="s">
        <v>2</v>
      </c>
      <c r="E34" s="4">
        <f>B34-A34^2</f>
        <v>0.55454734651405069</v>
      </c>
      <c r="F34" s="4"/>
      <c r="G34" s="4"/>
      <c r="H34" s="4" t="s">
        <v>18</v>
      </c>
      <c r="I34" s="4">
        <f>3.36-SQRT(2)*0.745</f>
        <v>2.3064108960320437</v>
      </c>
      <c r="J34" s="4"/>
      <c r="K34" s="4" t="s">
        <v>20</v>
      </c>
    </row>
    <row r="35" spans="1:11" x14ac:dyDescent="0.7">
      <c r="D35" s="4" t="s">
        <v>17</v>
      </c>
      <c r="E35" s="4">
        <f>SQRT(E34)</f>
        <v>0.74467935818985254</v>
      </c>
      <c r="F35" s="4"/>
      <c r="G35" s="4"/>
      <c r="H35" s="4" t="s">
        <v>19</v>
      </c>
      <c r="I35" s="4">
        <f>3.36+SQRT(2)*0.745</f>
        <v>4.413589103967956</v>
      </c>
      <c r="J35" s="4"/>
      <c r="K35" s="4"/>
    </row>
    <row r="36" spans="1:11" x14ac:dyDescent="0.7">
      <c r="E36" s="4"/>
      <c r="F36" s="4"/>
      <c r="G36" s="4"/>
      <c r="H36" s="4"/>
      <c r="I36" s="4"/>
      <c r="J36" s="4"/>
      <c r="K36" s="4"/>
    </row>
    <row r="37" spans="1:11" x14ac:dyDescent="0.7">
      <c r="H37" s="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Scomposizione varianza</vt:lpstr>
      <vt:lpstr>Varianza totale dati grezzi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De Stefano</dc:creator>
  <cp:lastModifiedBy>Domenico De Stefano</cp:lastModifiedBy>
  <dcterms:created xsi:type="dcterms:W3CDTF">2025-04-03T13:40:57Z</dcterms:created>
  <dcterms:modified xsi:type="dcterms:W3CDTF">2025-04-03T17:04:27Z</dcterms:modified>
</cp:coreProperties>
</file>