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etoffoli/Ubuntu/Teaching/chimfis1/lab/exp/"/>
    </mc:Choice>
  </mc:AlternateContent>
  <xr:revisionPtr revIDLastSave="0" documentId="13_ncr:1_{71C1C0EA-1D63-4F41-8853-EFA4F9F9E780}" xr6:coauthVersionLast="47" xr6:coauthVersionMax="47" xr10:uidLastSave="{00000000-0000-0000-0000-000000000000}"/>
  <bookViews>
    <workbookView xWindow="7000" yWindow="2220" windowWidth="27640" windowHeight="16940" xr2:uid="{80703315-CB17-3640-9F06-516F6F5B1FBD}"/>
  </bookViews>
  <sheets>
    <sheet name="taratura" sheetId="1" r:id="rId1"/>
    <sheet name="misu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3" i="2"/>
  <c r="G11" i="2"/>
  <c r="G4" i="2"/>
  <c r="G8" i="2"/>
  <c r="G10" i="2" s="1"/>
  <c r="G6" i="1"/>
  <c r="G7" i="1" s="1"/>
  <c r="G12" i="2" l="1"/>
</calcChain>
</file>

<file path=xl/sharedStrings.xml><?xml version="1.0" encoding="utf-8"?>
<sst xmlns="http://schemas.openxmlformats.org/spreadsheetml/2006/main" count="22" uniqueCount="16">
  <si>
    <t>t (min.)</t>
  </si>
  <si>
    <t>T (°C)</t>
  </si>
  <si>
    <t>ΔT (°C)</t>
  </si>
  <si>
    <t>∆T</t>
  </si>
  <si>
    <t>Ccal</t>
  </si>
  <si>
    <t>m BzAc (g)</t>
  </si>
  <si>
    <t>∆U(J/g)</t>
  </si>
  <si>
    <t>m anidride (g)</t>
  </si>
  <si>
    <t>q filo (J)</t>
  </si>
  <si>
    <t>m bustina (g)</t>
  </si>
  <si>
    <t>q bustina (J/g)</t>
  </si>
  <si>
    <t>MM anidride (g/mol)</t>
  </si>
  <si>
    <t>#mol anidride</t>
  </si>
  <si>
    <t>∆U(J/mol)</t>
  </si>
  <si>
    <t>∆H(J/mol)</t>
  </si>
  <si>
    <t>∆H(cal/mol)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</si>
</sst>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taratura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taratura!$A$2:$A$17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taratura!$B$2:$B$17</c:f>
              <c:numCache>
                <c:formatCode>General</c:formatCode>
                <c:ptCount val="16"/>
                <c:pt idx="0">
                  <c:v>19.726900000000001</c:v>
                </c:pt>
                <c:pt idx="1">
                  <c:v>19.78</c:v>
                </c:pt>
                <c:pt idx="2">
                  <c:v>19.803000000000001</c:v>
                </c:pt>
                <c:pt idx="3">
                  <c:v>19.8109</c:v>
                </c:pt>
                <c:pt idx="4">
                  <c:v>19.815899999999999</c:v>
                </c:pt>
                <c:pt idx="5">
                  <c:v>19.8202</c:v>
                </c:pt>
                <c:pt idx="6">
                  <c:v>19.823799999999999</c:v>
                </c:pt>
                <c:pt idx="7">
                  <c:v>20.660399999999999</c:v>
                </c:pt>
                <c:pt idx="8">
                  <c:v>21.9849</c:v>
                </c:pt>
                <c:pt idx="9">
                  <c:v>22.285799999999998</c:v>
                </c:pt>
                <c:pt idx="10">
                  <c:v>22.367000000000001</c:v>
                </c:pt>
                <c:pt idx="11">
                  <c:v>22.394500000000001</c:v>
                </c:pt>
                <c:pt idx="12">
                  <c:v>22.402799999999999</c:v>
                </c:pt>
                <c:pt idx="13">
                  <c:v>22.403500000000001</c:v>
                </c:pt>
                <c:pt idx="14">
                  <c:v>22.401599999999998</c:v>
                </c:pt>
                <c:pt idx="15">
                  <c:v>22.398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D1-CA46-A281-50AF6C2B43A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8681731564376394E-2"/>
                  <c:y val="-5.74587206699496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taratura!$A$3:$A$8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taratura!$B$3:$B$8</c:f>
              <c:numCache>
                <c:formatCode>General</c:formatCode>
                <c:ptCount val="6"/>
                <c:pt idx="0">
                  <c:v>19.78</c:v>
                </c:pt>
                <c:pt idx="1">
                  <c:v>19.803000000000001</c:v>
                </c:pt>
                <c:pt idx="2">
                  <c:v>19.8109</c:v>
                </c:pt>
                <c:pt idx="3">
                  <c:v>19.815899999999999</c:v>
                </c:pt>
                <c:pt idx="4">
                  <c:v>19.8202</c:v>
                </c:pt>
                <c:pt idx="5">
                  <c:v>19.823799999999999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FD1-CA46-A281-50AF6C2B43A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7.0154244418077043E-3"/>
                  <c:y val="7.25510230953572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taratura!$A$13:$A$17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taratura!$B$13:$B$17</c:f>
              <c:numCache>
                <c:formatCode>General</c:formatCode>
                <c:ptCount val="5"/>
                <c:pt idx="0">
                  <c:v>22.394500000000001</c:v>
                </c:pt>
                <c:pt idx="1">
                  <c:v>22.402799999999999</c:v>
                </c:pt>
                <c:pt idx="2">
                  <c:v>22.403500000000001</c:v>
                </c:pt>
                <c:pt idx="3">
                  <c:v>22.401599999999998</c:v>
                </c:pt>
                <c:pt idx="4">
                  <c:v>22.398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FD1-CA46-A281-50AF6C2B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977776"/>
        <c:axId val="448698944"/>
      </c:scatterChart>
      <c:valAx>
        <c:axId val="45197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98944"/>
        <c:crosses val="autoZero"/>
        <c:crossBetween val="midCat"/>
      </c:valAx>
      <c:valAx>
        <c:axId val="44869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977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misura</a:t>
            </a:r>
          </a:p>
        </c:rich>
      </c:tx>
      <c:layout>
        <c:manualLayout>
          <c:xMode val="edge"/>
          <c:yMode val="edge"/>
          <c:x val="0.456717916184647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68966675374109"/>
          <c:y val="9.7614346012391093E-2"/>
          <c:w val="0.83399466037261316"/>
          <c:h val="0.81219217936740962"/>
        </c:manualLayout>
      </c:layout>
      <c:scatterChart>
        <c:scatterStyle val="smoothMarker"/>
        <c:varyColors val="0"/>
        <c:ser>
          <c:idx val="0"/>
          <c:order val="0"/>
          <c:tx>
            <c:v>misura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misura!$A$2:$A$17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misura!$B$2:$B$17</c:f>
              <c:numCache>
                <c:formatCode>General</c:formatCode>
                <c:ptCount val="16"/>
                <c:pt idx="0">
                  <c:v>19.9512</c:v>
                </c:pt>
                <c:pt idx="1">
                  <c:v>20.044</c:v>
                </c:pt>
                <c:pt idx="2">
                  <c:v>20.075600000000001</c:v>
                </c:pt>
                <c:pt idx="3">
                  <c:v>20.084700000000002</c:v>
                </c:pt>
                <c:pt idx="4">
                  <c:v>20.0899</c:v>
                </c:pt>
                <c:pt idx="5">
                  <c:v>20.093800000000002</c:v>
                </c:pt>
                <c:pt idx="6">
                  <c:v>20.097300000000001</c:v>
                </c:pt>
                <c:pt idx="7">
                  <c:v>21.105499999999999</c:v>
                </c:pt>
                <c:pt idx="8">
                  <c:v>22.453499999999998</c:v>
                </c:pt>
                <c:pt idx="9">
                  <c:v>22.728400000000001</c:v>
                </c:pt>
                <c:pt idx="10">
                  <c:v>22.8079</c:v>
                </c:pt>
                <c:pt idx="11">
                  <c:v>22.832699999999999</c:v>
                </c:pt>
                <c:pt idx="12">
                  <c:v>22.838699999999999</c:v>
                </c:pt>
                <c:pt idx="13">
                  <c:v>22.838200000000001</c:v>
                </c:pt>
                <c:pt idx="14">
                  <c:v>22.834900000000001</c:v>
                </c:pt>
                <c:pt idx="15">
                  <c:v>22.830200000000001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B48-6842-B1F0-CB9D957A11A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1045677029929E-3"/>
                  <c:y val="7.37504337381556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misura!$A$3:$A$8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misura!$B$3:$B$8</c:f>
              <c:numCache>
                <c:formatCode>General</c:formatCode>
                <c:ptCount val="6"/>
                <c:pt idx="0">
                  <c:v>20.044</c:v>
                </c:pt>
                <c:pt idx="1">
                  <c:v>20.075600000000001</c:v>
                </c:pt>
                <c:pt idx="2">
                  <c:v>20.084700000000002</c:v>
                </c:pt>
                <c:pt idx="3">
                  <c:v>20.0899</c:v>
                </c:pt>
                <c:pt idx="4">
                  <c:v>20.093800000000002</c:v>
                </c:pt>
                <c:pt idx="5">
                  <c:v>20.097300000000001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B48-6842-B1F0-CB9D957A11A8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5412176672019189E-3"/>
                  <c:y val="5.7627118644067797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misura!$A$13:$A$17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misura!$B$13:$B$17</c:f>
              <c:numCache>
                <c:formatCode>General</c:formatCode>
                <c:ptCount val="5"/>
                <c:pt idx="0">
                  <c:v>22.832699999999999</c:v>
                </c:pt>
                <c:pt idx="1">
                  <c:v>22.838699999999999</c:v>
                </c:pt>
                <c:pt idx="2">
                  <c:v>22.838200000000001</c:v>
                </c:pt>
                <c:pt idx="3">
                  <c:v>22.834900000000001</c:v>
                </c:pt>
                <c:pt idx="4">
                  <c:v>22.830200000000001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B48-6842-B1F0-CB9D957A1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509040"/>
        <c:axId val="425288752"/>
      </c:scatterChart>
      <c:valAx>
        <c:axId val="310509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88752"/>
        <c:crosses val="autoZero"/>
        <c:crossBetween val="midCat"/>
      </c:valAx>
      <c:valAx>
        <c:axId val="4252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509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3</xdr:row>
      <xdr:rowOff>190500</xdr:rowOff>
    </xdr:from>
    <xdr:to>
      <xdr:col>14</xdr:col>
      <xdr:colOff>584200</xdr:colOff>
      <xdr:row>22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341FEA-6F61-6F44-B0AE-B4C93E875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50800</xdr:rowOff>
    </xdr:from>
    <xdr:to>
      <xdr:col>14</xdr:col>
      <xdr:colOff>406400</xdr:colOff>
      <xdr:row>26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43CBDF-79EC-B248-AC04-C8840B7F3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48CF1-F6EB-7E40-862E-70BCDE2721AD}">
  <dimension ref="A1:G17"/>
  <sheetViews>
    <sheetView tabSelected="1" workbookViewId="0">
      <selection activeCell="G7" sqref="G7"/>
    </sheetView>
  </sheetViews>
  <sheetFormatPr baseColWidth="10" defaultRowHeight="16" x14ac:dyDescent="0.2"/>
  <cols>
    <col min="6" max="6" width="15.33203125" customWidth="1"/>
  </cols>
  <sheetData>
    <row r="1" spans="1:7" x14ac:dyDescent="0.2">
      <c r="A1" s="2" t="s">
        <v>0</v>
      </c>
      <c r="B1" s="2" t="s">
        <v>1</v>
      </c>
      <c r="C1" s="2" t="s">
        <v>2</v>
      </c>
    </row>
    <row r="2" spans="1:7" x14ac:dyDescent="0.2">
      <c r="A2">
        <v>0</v>
      </c>
      <c r="B2">
        <v>19.726900000000001</v>
      </c>
      <c r="C2">
        <v>0</v>
      </c>
    </row>
    <row r="3" spans="1:7" x14ac:dyDescent="0.2">
      <c r="A3">
        <v>1</v>
      </c>
      <c r="B3">
        <f>$B$2+$C3</f>
        <v>19.78</v>
      </c>
      <c r="C3">
        <v>5.3100000000000591E-2</v>
      </c>
      <c r="F3" s="1" t="s">
        <v>5</v>
      </c>
      <c r="G3">
        <v>0.98719999999999997</v>
      </c>
    </row>
    <row r="4" spans="1:7" x14ac:dyDescent="0.2">
      <c r="A4">
        <v>2</v>
      </c>
      <c r="B4">
        <f t="shared" ref="B4:B17" si="0">$B$2+$C4</f>
        <v>19.803000000000001</v>
      </c>
      <c r="C4">
        <v>7.6100000000000279E-2</v>
      </c>
      <c r="F4" s="1" t="s">
        <v>6</v>
      </c>
      <c r="G4">
        <v>26461</v>
      </c>
    </row>
    <row r="5" spans="1:7" x14ac:dyDescent="0.2">
      <c r="A5">
        <v>3</v>
      </c>
      <c r="B5">
        <f t="shared" si="0"/>
        <v>19.8109</v>
      </c>
      <c r="C5">
        <v>8.3999999999999631E-2</v>
      </c>
      <c r="F5" s="1" t="s">
        <v>8</v>
      </c>
      <c r="G5" s="3">
        <v>50</v>
      </c>
    </row>
    <row r="6" spans="1:7" x14ac:dyDescent="0.2">
      <c r="A6">
        <v>4</v>
      </c>
      <c r="B6">
        <f t="shared" si="0"/>
        <v>19.815899999999999</v>
      </c>
      <c r="C6">
        <v>8.8999999999998636E-2</v>
      </c>
      <c r="F6" s="1" t="s">
        <v>3</v>
      </c>
      <c r="G6">
        <f>22.393-19.781</f>
        <v>2.6120000000000019</v>
      </c>
    </row>
    <row r="7" spans="1:7" x14ac:dyDescent="0.2">
      <c r="A7">
        <v>5</v>
      </c>
      <c r="B7">
        <f t="shared" si="0"/>
        <v>19.8202</v>
      </c>
      <c r="C7">
        <v>9.3299999999999272E-2</v>
      </c>
      <c r="F7" s="1" t="s">
        <v>4</v>
      </c>
      <c r="G7">
        <f>($G$4*$G$3+50)/$G$6</f>
        <v>10020.022664624801</v>
      </c>
    </row>
    <row r="8" spans="1:7" x14ac:dyDescent="0.2">
      <c r="A8">
        <v>6</v>
      </c>
      <c r="B8">
        <f t="shared" si="0"/>
        <v>19.823799999999999</v>
      </c>
      <c r="C8">
        <v>9.6899999999997988E-2</v>
      </c>
    </row>
    <row r="9" spans="1:7" x14ac:dyDescent="0.2">
      <c r="A9">
        <v>7</v>
      </c>
      <c r="B9">
        <f t="shared" si="0"/>
        <v>20.660399999999999</v>
      </c>
      <c r="C9">
        <v>0.93349999999999866</v>
      </c>
    </row>
    <row r="10" spans="1:7" x14ac:dyDescent="0.2">
      <c r="A10">
        <v>8</v>
      </c>
      <c r="B10">
        <f t="shared" si="0"/>
        <v>21.9849</v>
      </c>
      <c r="C10">
        <v>2.2579999999999991</v>
      </c>
    </row>
    <row r="11" spans="1:7" x14ac:dyDescent="0.2">
      <c r="A11">
        <v>9</v>
      </c>
      <c r="B11">
        <f t="shared" si="0"/>
        <v>22.285799999999998</v>
      </c>
      <c r="C11">
        <v>2.5588999999999977</v>
      </c>
    </row>
    <row r="12" spans="1:7" x14ac:dyDescent="0.2">
      <c r="A12">
        <v>10</v>
      </c>
      <c r="B12">
        <f t="shared" si="0"/>
        <v>22.367000000000001</v>
      </c>
      <c r="C12">
        <v>2.6401000000000003</v>
      </c>
    </row>
    <row r="13" spans="1:7" x14ac:dyDescent="0.2">
      <c r="A13">
        <v>11</v>
      </c>
      <c r="B13">
        <f t="shared" si="0"/>
        <v>22.394500000000001</v>
      </c>
      <c r="C13">
        <v>2.6676000000000002</v>
      </c>
    </row>
    <row r="14" spans="1:7" x14ac:dyDescent="0.2">
      <c r="A14">
        <v>12</v>
      </c>
      <c r="B14">
        <f t="shared" si="0"/>
        <v>22.402799999999999</v>
      </c>
      <c r="C14">
        <v>2.6758999999999986</v>
      </c>
    </row>
    <row r="15" spans="1:7" x14ac:dyDescent="0.2">
      <c r="A15">
        <v>13</v>
      </c>
      <c r="B15">
        <f t="shared" si="0"/>
        <v>22.403500000000001</v>
      </c>
      <c r="C15">
        <v>2.6766000000000005</v>
      </c>
    </row>
    <row r="16" spans="1:7" x14ac:dyDescent="0.2">
      <c r="A16">
        <v>14</v>
      </c>
      <c r="B16">
        <f t="shared" si="0"/>
        <v>22.401599999999998</v>
      </c>
      <c r="C16">
        <v>2.6746999999999979</v>
      </c>
    </row>
    <row r="17" spans="1:3" x14ac:dyDescent="0.2">
      <c r="A17">
        <v>15</v>
      </c>
      <c r="B17">
        <f t="shared" si="0"/>
        <v>22.398</v>
      </c>
      <c r="C17">
        <v>2.6710999999999991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6DDF-251C-DE4D-A8CA-D91E2F146448}">
  <dimension ref="A1:G17"/>
  <sheetViews>
    <sheetView workbookViewId="0">
      <selection activeCell="H33" sqref="H33"/>
    </sheetView>
  </sheetViews>
  <sheetFormatPr baseColWidth="10" defaultRowHeight="16" x14ac:dyDescent="0.2"/>
  <cols>
    <col min="6" max="6" width="16.1640625" customWidth="1"/>
  </cols>
  <sheetData>
    <row r="1" spans="1:7" x14ac:dyDescent="0.2">
      <c r="A1" s="2" t="s">
        <v>0</v>
      </c>
      <c r="B1" s="2" t="s">
        <v>1</v>
      </c>
      <c r="C1" s="2" t="s">
        <v>2</v>
      </c>
    </row>
    <row r="2" spans="1:7" x14ac:dyDescent="0.2">
      <c r="A2">
        <v>0</v>
      </c>
      <c r="B2">
        <v>19.9512</v>
      </c>
      <c r="C2">
        <v>0</v>
      </c>
      <c r="F2" s="1" t="s">
        <v>7</v>
      </c>
      <c r="G2" s="4">
        <v>1</v>
      </c>
    </row>
    <row r="3" spans="1:7" x14ac:dyDescent="0.2">
      <c r="A3">
        <v>1</v>
      </c>
      <c r="B3">
        <f>$B$2+$C3</f>
        <v>20.044</v>
      </c>
      <c r="C3">
        <v>9.2800000000000438E-2</v>
      </c>
      <c r="F3" s="1" t="s">
        <v>11</v>
      </c>
      <c r="G3">
        <v>148.1</v>
      </c>
    </row>
    <row r="4" spans="1:7" x14ac:dyDescent="0.2">
      <c r="A4">
        <v>2</v>
      </c>
      <c r="B4">
        <f t="shared" ref="B4:B17" si="0">$B$2+$C4</f>
        <v>20.075600000000001</v>
      </c>
      <c r="C4">
        <v>0.1244000000000014</v>
      </c>
      <c r="F4" s="1" t="s">
        <v>12</v>
      </c>
      <c r="G4">
        <f>$G$2/$G$3</f>
        <v>6.7521944632005408E-3</v>
      </c>
    </row>
    <row r="5" spans="1:7" x14ac:dyDescent="0.2">
      <c r="A5">
        <v>3</v>
      </c>
      <c r="B5">
        <f t="shared" si="0"/>
        <v>20.084700000000002</v>
      </c>
      <c r="C5">
        <v>0.13350000000000151</v>
      </c>
      <c r="F5" s="1" t="s">
        <v>8</v>
      </c>
      <c r="G5">
        <v>50</v>
      </c>
    </row>
    <row r="6" spans="1:7" x14ac:dyDescent="0.2">
      <c r="A6">
        <v>4</v>
      </c>
      <c r="B6">
        <f t="shared" si="0"/>
        <v>20.0899</v>
      </c>
      <c r="C6">
        <v>0.13870000000000005</v>
      </c>
      <c r="F6" s="1" t="s">
        <v>9</v>
      </c>
      <c r="G6">
        <v>0.1241</v>
      </c>
    </row>
    <row r="7" spans="1:7" x14ac:dyDescent="0.2">
      <c r="A7">
        <v>5</v>
      </c>
      <c r="B7">
        <f t="shared" si="0"/>
        <v>20.093800000000002</v>
      </c>
      <c r="C7">
        <v>0.14260000000000161</v>
      </c>
      <c r="F7" s="1" t="s">
        <v>10</v>
      </c>
      <c r="G7" s="3">
        <v>46362</v>
      </c>
    </row>
    <row r="8" spans="1:7" x14ac:dyDescent="0.2">
      <c r="A8">
        <v>6</v>
      </c>
      <c r="B8">
        <f t="shared" si="0"/>
        <v>20.097300000000001</v>
      </c>
      <c r="C8">
        <v>0.14610000000000056</v>
      </c>
      <c r="F8" s="1" t="s">
        <v>3</v>
      </c>
      <c r="G8">
        <f>22.846-20.048</f>
        <v>2.7980000000000018</v>
      </c>
    </row>
    <row r="9" spans="1:7" x14ac:dyDescent="0.2">
      <c r="A9">
        <v>7</v>
      </c>
      <c r="B9">
        <f t="shared" si="0"/>
        <v>21.105499999999999</v>
      </c>
      <c r="C9">
        <v>1.1542999999999992</v>
      </c>
      <c r="F9" s="1" t="s">
        <v>4</v>
      </c>
      <c r="G9">
        <v>10020.022664624801</v>
      </c>
    </row>
    <row r="10" spans="1:7" x14ac:dyDescent="0.2">
      <c r="A10">
        <v>8</v>
      </c>
      <c r="B10">
        <f t="shared" si="0"/>
        <v>22.453499999999998</v>
      </c>
      <c r="C10">
        <v>2.5022999999999982</v>
      </c>
      <c r="F10" s="1" t="s">
        <v>13</v>
      </c>
      <c r="G10">
        <f>($G$9*$G$8-($G$7*$G$6+$G$5))/$G$4</f>
        <v>3292633.1338333534</v>
      </c>
    </row>
    <row r="11" spans="1:7" x14ac:dyDescent="0.2">
      <c r="A11">
        <v>9</v>
      </c>
      <c r="B11">
        <f t="shared" si="0"/>
        <v>22.728400000000001</v>
      </c>
      <c r="C11">
        <v>2.7772000000000006</v>
      </c>
      <c r="F11" s="1" t="s">
        <v>14</v>
      </c>
      <c r="G11">
        <f>$G$10+0.5*8.314*(273.15+20.048)</f>
        <v>3293851.9579193536</v>
      </c>
    </row>
    <row r="12" spans="1:7" x14ac:dyDescent="0.2">
      <c r="A12">
        <v>10</v>
      </c>
      <c r="B12">
        <f t="shared" si="0"/>
        <v>22.8079</v>
      </c>
      <c r="C12">
        <v>2.8567</v>
      </c>
      <c r="F12" s="1" t="s">
        <v>15</v>
      </c>
      <c r="G12">
        <f>$G$11/4.184</f>
        <v>787249.5119310118</v>
      </c>
    </row>
    <row r="13" spans="1:7" x14ac:dyDescent="0.2">
      <c r="A13">
        <v>11</v>
      </c>
      <c r="B13">
        <f t="shared" si="0"/>
        <v>22.832699999999999</v>
      </c>
      <c r="C13">
        <v>2.8814999999999991</v>
      </c>
    </row>
    <row r="14" spans="1:7" x14ac:dyDescent="0.2">
      <c r="A14">
        <v>12</v>
      </c>
      <c r="B14">
        <f t="shared" si="0"/>
        <v>22.838699999999999</v>
      </c>
      <c r="C14">
        <v>2.8874999999999993</v>
      </c>
    </row>
    <row r="15" spans="1:7" x14ac:dyDescent="0.2">
      <c r="A15">
        <v>13</v>
      </c>
      <c r="B15">
        <f t="shared" si="0"/>
        <v>22.838200000000001</v>
      </c>
      <c r="C15">
        <v>2.8870000000000005</v>
      </c>
    </row>
    <row r="16" spans="1:7" x14ac:dyDescent="0.2">
      <c r="A16">
        <v>14</v>
      </c>
      <c r="B16">
        <f t="shared" si="0"/>
        <v>22.834900000000001</v>
      </c>
      <c r="C16">
        <v>2.883700000000001</v>
      </c>
    </row>
    <row r="17" spans="1:3" x14ac:dyDescent="0.2">
      <c r="A17">
        <v>15</v>
      </c>
      <c r="B17">
        <f t="shared" si="0"/>
        <v>22.830200000000001</v>
      </c>
      <c r="C17">
        <v>2.8790000000000013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taratura</vt:lpstr>
      <vt:lpstr>misura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Toffoli</dc:creator>
  <cp:lastModifiedBy>TOFFOLI DANIELE</cp:lastModifiedBy>
  <dcterms:created xsi:type="dcterms:W3CDTF">2020-11-07T16:19:02Z</dcterms:created>
  <dcterms:modified xsi:type="dcterms:W3CDTF">2023-11-09T11:00:52Z</dcterms:modified>
</cp:coreProperties>
</file>