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er\Documents\UNI\Slides\2025_26\"/>
    </mc:Choice>
  </mc:AlternateContent>
  <xr:revisionPtr revIDLastSave="0" documentId="13_ncr:1_{22878F5B-3959-4EE3-860A-85EDE448DBCE}" xr6:coauthVersionLast="47" xr6:coauthVersionMax="47" xr10:uidLastSave="{00000000-0000-0000-0000-000000000000}"/>
  <bookViews>
    <workbookView xWindow="-110" yWindow="-110" windowWidth="19420" windowHeight="11500" xr2:uid="{B53978A7-22D9-492E-85AF-D10ED00F2505}"/>
  </bookViews>
  <sheets>
    <sheet name="Foglio2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6" l="1"/>
  <c r="C18" i="6" l="1"/>
  <c r="C16" i="6"/>
  <c r="G7" i="6"/>
  <c r="J19" i="6"/>
  <c r="J20" i="6"/>
  <c r="J21" i="6"/>
  <c r="J22" i="6"/>
  <c r="J18" i="6"/>
  <c r="C9" i="6"/>
  <c r="F7" i="6"/>
  <c r="F6" i="6"/>
  <c r="E7" i="6"/>
  <c r="E6" i="6"/>
  <c r="D25" i="6" l="1"/>
  <c r="H7" i="6"/>
  <c r="C20" i="6"/>
  <c r="D9" i="6"/>
  <c r="E10" i="6" l="1"/>
  <c r="B25" i="6"/>
</calcChain>
</file>

<file path=xl/sharedStrings.xml><?xml version="1.0" encoding="utf-8"?>
<sst xmlns="http://schemas.openxmlformats.org/spreadsheetml/2006/main" count="26" uniqueCount="24">
  <si>
    <t>yh</t>
  </si>
  <si>
    <t>M</t>
  </si>
  <si>
    <t>F</t>
  </si>
  <si>
    <t>Mi serve l'errore standard</t>
  </si>
  <si>
    <t>Maschi</t>
  </si>
  <si>
    <t>Femmine</t>
  </si>
  <si>
    <t>(yh-E(yh))^2</t>
  </si>
  <si>
    <t xml:space="preserve">alfa </t>
  </si>
  <si>
    <t>a)</t>
  </si>
  <si>
    <t>b)</t>
  </si>
  <si>
    <t>t-test</t>
  </si>
  <si>
    <t>Campione piccolo  e varianza ignota -&gt; uso la statistica t-student con n-1 gradi di libertà</t>
  </si>
  <si>
    <r>
      <t>W</t>
    </r>
    <r>
      <rPr>
        <b/>
        <vertAlign val="subscript"/>
        <sz val="11"/>
        <color theme="1"/>
        <rFont val="Aptos Narrow"/>
        <family val="2"/>
        <scheme val="minor"/>
      </rPr>
      <t>h</t>
    </r>
  </si>
  <si>
    <r>
      <t>n</t>
    </r>
    <r>
      <rPr>
        <b/>
        <vertAlign val="subscript"/>
        <sz val="11"/>
        <color theme="1"/>
        <rFont val="Aptos Narrow"/>
        <family val="2"/>
        <scheme val="minor"/>
      </rPr>
      <t>h</t>
    </r>
  </si>
  <si>
    <r>
      <t>sum(y</t>
    </r>
    <r>
      <rPr>
        <b/>
        <vertAlign val="subscript"/>
        <sz val="11"/>
        <color theme="1"/>
        <rFont val="Aptos Narrow"/>
        <family val="2"/>
        <scheme val="minor"/>
      </rPr>
      <t>h</t>
    </r>
    <r>
      <rPr>
        <b/>
        <sz val="11"/>
        <color theme="1"/>
        <rFont val="Aptos Narrow"/>
        <family val="2"/>
        <scheme val="minor"/>
      </rPr>
      <t>)</t>
    </r>
  </si>
  <si>
    <r>
      <t>E*(y</t>
    </r>
    <r>
      <rPr>
        <b/>
        <vertAlign val="subscript"/>
        <sz val="11"/>
        <color theme="1"/>
        <rFont val="Aptos Narrow"/>
        <family val="2"/>
        <scheme val="minor"/>
      </rPr>
      <t>h</t>
    </r>
    <r>
      <rPr>
        <b/>
        <sz val="11"/>
        <color theme="1"/>
        <rFont val="Aptos Narrow"/>
        <family val="2"/>
        <scheme val="minor"/>
      </rPr>
      <t>)</t>
    </r>
  </si>
  <si>
    <r>
      <t>var.corr(y</t>
    </r>
    <r>
      <rPr>
        <b/>
        <vertAlign val="subscript"/>
        <sz val="11"/>
        <color theme="1"/>
        <rFont val="Aptos Narrow"/>
        <family val="2"/>
        <scheme val="minor"/>
      </rPr>
      <t>h</t>
    </r>
    <r>
      <rPr>
        <b/>
        <sz val="11"/>
        <color theme="1"/>
        <rFont val="Aptos Narrow"/>
        <family val="2"/>
        <scheme val="minor"/>
      </rPr>
      <t>)</t>
    </r>
  </si>
  <si>
    <r>
      <t>H</t>
    </r>
    <r>
      <rPr>
        <vertAlign val="subscript"/>
        <sz val="11"/>
        <color theme="1"/>
        <rFont val="Aptos Narrow"/>
        <family val="2"/>
        <scheme val="minor"/>
      </rPr>
      <t>0</t>
    </r>
    <r>
      <rPr>
        <vertAlign val="superscript"/>
        <sz val="11"/>
        <color theme="1"/>
        <rFont val="Aptos Narrow"/>
        <family val="2"/>
        <scheme val="minor"/>
      </rPr>
      <t>F</t>
    </r>
  </si>
  <si>
    <t>E(y)</t>
  </si>
  <si>
    <t>ES(y)</t>
  </si>
  <si>
    <t>Intervallo di confidenza</t>
  </si>
  <si>
    <r>
      <t xml:space="preserve">&lt;= </t>
    </r>
    <r>
      <rPr>
        <sz val="11"/>
        <color theme="1"/>
        <rFont val="Aptos Narrow"/>
        <family val="2"/>
      </rPr>
      <t>μ</t>
    </r>
    <r>
      <rPr>
        <vertAlign val="superscript"/>
        <sz val="11"/>
        <color theme="1"/>
        <rFont val="Aptos Narrow"/>
        <family val="2"/>
      </rPr>
      <t>F</t>
    </r>
    <r>
      <rPr>
        <sz val="11"/>
        <color theme="1"/>
        <rFont val="Aptos Narrow"/>
        <family val="2"/>
        <scheme val="minor"/>
      </rPr>
      <t xml:space="preserve"> &lt;=</t>
    </r>
  </si>
  <si>
    <t>t-crit+</t>
  </si>
  <si>
    <t>t-crit-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</si>
</sst>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vertAlign val="subscript"/>
      <sz val="11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vertAlign val="superscript"/>
      <sz val="11"/>
      <color theme="1"/>
      <name val="Aptos Narrow"/>
      <family val="2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0" applyNumberFormat="1"/>
    <xf numFmtId="0" fontId="0" fillId="0" borderId="1" xfId="0" applyBorder="1"/>
    <xf numFmtId="9" fontId="0" fillId="0" borderId="0" xfId="1" applyFont="1" applyBorder="1"/>
    <xf numFmtId="2" fontId="0" fillId="0" borderId="2" xfId="0" applyNumberFormat="1" applyBorder="1"/>
    <xf numFmtId="0" fontId="0" fillId="0" borderId="3" xfId="0" applyBorder="1"/>
    <xf numFmtId="9" fontId="0" fillId="0" borderId="4" xfId="1" applyFont="1" applyBorder="1"/>
    <xf numFmtId="0" fontId="0" fillId="0" borderId="4" xfId="0" applyBorder="1"/>
    <xf numFmtId="164" fontId="0" fillId="0" borderId="4" xfId="0" applyNumberFormat="1" applyBorder="1"/>
    <xf numFmtId="2" fontId="0" fillId="0" borderId="5" xfId="0" applyNumberForma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1" fontId="0" fillId="0" borderId="2" xfId="0" applyNumberFormat="1" applyBorder="1"/>
    <xf numFmtId="164" fontId="0" fillId="0" borderId="12" xfId="0" applyNumberFormat="1" applyBorder="1"/>
    <xf numFmtId="0" fontId="0" fillId="0" borderId="13" xfId="0" applyBorder="1"/>
    <xf numFmtId="164" fontId="0" fillId="0" borderId="14" xfId="0" applyNumberFormat="1" applyBorder="1"/>
    <xf numFmtId="0" fontId="8" fillId="0" borderId="0" xfId="0" applyFont="1"/>
    <xf numFmtId="165" fontId="0" fillId="0" borderId="0" xfId="0" applyNumberFormat="1"/>
    <xf numFmtId="0" fontId="2" fillId="0" borderId="0" xfId="0" applyFont="1"/>
    <xf numFmtId="2" fontId="2" fillId="0" borderId="0" xfId="0" applyNumberFormat="1" applyFont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customXml" Target="../ink/ink5.xml"/><Relationship Id="rId18" Type="http://schemas.openxmlformats.org/officeDocument/2006/relationships/image" Target="../media/image11.png"/><Relationship Id="rId3" Type="http://schemas.openxmlformats.org/officeDocument/2006/relationships/image" Target="../media/image3.png"/><Relationship Id="rId7" Type="http://schemas.openxmlformats.org/officeDocument/2006/relationships/customXml" Target="../ink/ink2.xml"/><Relationship Id="rId12" Type="http://schemas.openxmlformats.org/officeDocument/2006/relationships/image" Target="../media/image8.png"/><Relationship Id="rId17" Type="http://schemas.openxmlformats.org/officeDocument/2006/relationships/customXml" Target="../ink/ink7.xml"/><Relationship Id="rId2" Type="http://schemas.openxmlformats.org/officeDocument/2006/relationships/image" Target="../media/image2.png"/><Relationship Id="rId16" Type="http://schemas.openxmlformats.org/officeDocument/2006/relationships/image" Target="../media/image10.png"/><Relationship Id="rId20" Type="http://schemas.openxmlformats.org/officeDocument/2006/relationships/image" Target="../media/image1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customXml" Target="../ink/ink4.xml"/><Relationship Id="rId5" Type="http://schemas.openxmlformats.org/officeDocument/2006/relationships/customXml" Target="../ink/ink1.xml"/><Relationship Id="rId15" Type="http://schemas.openxmlformats.org/officeDocument/2006/relationships/customXml" Target="../ink/ink6.xml"/><Relationship Id="rId10" Type="http://schemas.openxmlformats.org/officeDocument/2006/relationships/image" Target="../media/image7.png"/><Relationship Id="rId19" Type="http://schemas.openxmlformats.org/officeDocument/2006/relationships/customXml" Target="../ink/ink8.xml"/><Relationship Id="rId4" Type="http://schemas.openxmlformats.org/officeDocument/2006/relationships/image" Target="../media/image4.png"/><Relationship Id="rId9" Type="http://schemas.openxmlformats.org/officeDocument/2006/relationships/customXml" Target="../ink/ink3.xml"/><Relationship Id="rId1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514350</xdr:colOff>
      <xdr:row>13</xdr:row>
      <xdr:rowOff>0</xdr:rowOff>
    </xdr:from>
    <xdr:to>
      <xdr:col>17</xdr:col>
      <xdr:colOff>23157</xdr:colOff>
      <xdr:row>15</xdr:row>
      <xdr:rowOff>111107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4E57318-A4BB-4CAA-A52D-F06019164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3300" y="2393950"/>
          <a:ext cx="3776007" cy="479407"/>
        </a:xfrm>
        <a:prstGeom prst="rect">
          <a:avLst/>
        </a:prstGeom>
      </xdr:spPr>
    </xdr:pic>
    <xdr:clientData/>
  </xdr:twoCellAnchor>
  <xdr:twoCellAnchor editAs="oneCell">
    <xdr:from>
      <xdr:col>9</xdr:col>
      <xdr:colOff>431800</xdr:colOff>
      <xdr:row>1</xdr:row>
      <xdr:rowOff>38101</xdr:rowOff>
    </xdr:from>
    <xdr:to>
      <xdr:col>18</xdr:col>
      <xdr:colOff>416907</xdr:colOff>
      <xdr:row>11</xdr:row>
      <xdr:rowOff>81176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CBB14458-46CF-CC75-4710-C5A6237B5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91150" y="222251"/>
          <a:ext cx="5712807" cy="1948075"/>
        </a:xfrm>
        <a:prstGeom prst="rect">
          <a:avLst/>
        </a:prstGeom>
      </xdr:spPr>
    </xdr:pic>
    <xdr:clientData/>
  </xdr:twoCellAnchor>
  <xdr:twoCellAnchor editAs="oneCell">
    <xdr:from>
      <xdr:col>11</xdr:col>
      <xdr:colOff>387350</xdr:colOff>
      <xdr:row>15</xdr:row>
      <xdr:rowOff>158750</xdr:rowOff>
    </xdr:from>
    <xdr:to>
      <xdr:col>16</xdr:col>
      <xdr:colOff>89472</xdr:colOff>
      <xdr:row>20</xdr:row>
      <xdr:rowOff>5476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CF283527-5689-30AF-E3B0-D9BD54678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19950" y="2921000"/>
          <a:ext cx="2750122" cy="767476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14</xdr:col>
      <xdr:colOff>152591</xdr:colOff>
      <xdr:row>25</xdr:row>
      <xdr:rowOff>101722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8AE7E88-BE10-EAC8-7FF5-F056E8373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3200" y="3930650"/>
          <a:ext cx="1371791" cy="876422"/>
        </a:xfrm>
        <a:prstGeom prst="rect">
          <a:avLst/>
        </a:prstGeom>
      </xdr:spPr>
    </xdr:pic>
    <xdr:clientData/>
  </xdr:twoCellAnchor>
  <xdr:twoCellAnchor editAs="oneCell">
    <xdr:from>
      <xdr:col>5</xdr:col>
      <xdr:colOff>458950</xdr:colOff>
      <xdr:row>24</xdr:row>
      <xdr:rowOff>163310</xdr:rowOff>
    </xdr:from>
    <xdr:to>
      <xdr:col>11</xdr:col>
      <xdr:colOff>552320</xdr:colOff>
      <xdr:row>36</xdr:row>
      <xdr:rowOff>126040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">
          <xdr14:nvContentPartPr>
            <xdr14:cNvPr id="55" name="Input penna 54">
              <a:extLst>
                <a:ext uri="{FF2B5EF4-FFF2-40B4-BE49-F238E27FC236}">
                  <a16:creationId xmlns:a16="http://schemas.microsoft.com/office/drawing/2014/main" id="{218B8F72-5F6B-88D1-A765-4B6C924B9672}"/>
                </a:ext>
              </a:extLst>
            </xdr14:cNvPr>
            <xdr14:cNvContentPartPr/>
          </xdr14:nvContentPartPr>
          <xdr14:nvPr macro=""/>
          <xdr14:xfrm>
            <a:off x="3551400" y="4652760"/>
            <a:ext cx="4214520" cy="2204280"/>
          </xdr14:xfrm>
        </xdr:contentPart>
      </mc:Choice>
      <mc:Fallback>
        <xdr:pic>
          <xdr:nvPicPr>
            <xdr:cNvPr id="55" name="Input penna 54">
              <a:extLst>
                <a:ext uri="{FF2B5EF4-FFF2-40B4-BE49-F238E27FC236}">
                  <a16:creationId xmlns:a16="http://schemas.microsoft.com/office/drawing/2014/main" id="{218B8F72-5F6B-88D1-A765-4B6C924B9672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3533400" y="4635117"/>
              <a:ext cx="4250160" cy="2239926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364160</xdr:colOff>
      <xdr:row>25</xdr:row>
      <xdr:rowOff>55050</xdr:rowOff>
    </xdr:from>
    <xdr:to>
      <xdr:col>12</xdr:col>
      <xdr:colOff>315320</xdr:colOff>
      <xdr:row>32</xdr:row>
      <xdr:rowOff>135800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7">
          <xdr14:nvContentPartPr>
            <xdr14:cNvPr id="64" name="Input penna 63">
              <a:extLst>
                <a:ext uri="{FF2B5EF4-FFF2-40B4-BE49-F238E27FC236}">
                  <a16:creationId xmlns:a16="http://schemas.microsoft.com/office/drawing/2014/main" id="{F4970A7B-EEF5-141C-A31D-23791D4DA7ED}"/>
                </a:ext>
              </a:extLst>
            </xdr14:cNvPr>
            <xdr14:cNvContentPartPr/>
          </xdr14:nvContentPartPr>
          <xdr14:nvPr macro=""/>
          <xdr14:xfrm>
            <a:off x="6968160" y="4760400"/>
            <a:ext cx="1170360" cy="1369800"/>
          </xdr14:xfrm>
        </xdr:contentPart>
      </mc:Choice>
      <mc:Fallback>
        <xdr:pic>
          <xdr:nvPicPr>
            <xdr:cNvPr id="64" name="Input penna 63">
              <a:extLst>
                <a:ext uri="{FF2B5EF4-FFF2-40B4-BE49-F238E27FC236}">
                  <a16:creationId xmlns:a16="http://schemas.microsoft.com/office/drawing/2014/main" id="{F4970A7B-EEF5-141C-A31D-23791D4DA7ED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6950160" y="4742760"/>
              <a:ext cx="1206000" cy="14054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400280</xdr:colOff>
      <xdr:row>31</xdr:row>
      <xdr:rowOff>32670</xdr:rowOff>
    </xdr:from>
    <xdr:to>
      <xdr:col>12</xdr:col>
      <xdr:colOff>529160</xdr:colOff>
      <xdr:row>31</xdr:row>
      <xdr:rowOff>93870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9">
          <xdr14:nvContentPartPr>
            <xdr14:cNvPr id="65" name="Input penna 64">
              <a:extLst>
                <a:ext uri="{FF2B5EF4-FFF2-40B4-BE49-F238E27FC236}">
                  <a16:creationId xmlns:a16="http://schemas.microsoft.com/office/drawing/2014/main" id="{7F54F383-62AA-A2C6-F028-E0381691703E}"/>
                </a:ext>
              </a:extLst>
            </xdr14:cNvPr>
            <xdr14:cNvContentPartPr/>
          </xdr14:nvContentPartPr>
          <xdr14:nvPr macro=""/>
          <xdr14:xfrm>
            <a:off x="8223480" y="5842920"/>
            <a:ext cx="128880" cy="61200"/>
          </xdr14:xfrm>
        </xdr:contentPart>
      </mc:Choice>
      <mc:Fallback>
        <xdr:pic>
          <xdr:nvPicPr>
            <xdr:cNvPr id="65" name="Input penna 64">
              <a:extLst>
                <a:ext uri="{FF2B5EF4-FFF2-40B4-BE49-F238E27FC236}">
                  <a16:creationId xmlns:a16="http://schemas.microsoft.com/office/drawing/2014/main" id="{7F54F383-62AA-A2C6-F028-E0381691703E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8205480" y="5825280"/>
              <a:ext cx="164520" cy="96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407480</xdr:colOff>
      <xdr:row>32</xdr:row>
      <xdr:rowOff>72800</xdr:rowOff>
    </xdr:from>
    <xdr:to>
      <xdr:col>12</xdr:col>
      <xdr:colOff>487040</xdr:colOff>
      <xdr:row>32</xdr:row>
      <xdr:rowOff>128960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1">
          <xdr14:nvContentPartPr>
            <xdr14:cNvPr id="66" name="Input penna 65">
              <a:extLst>
                <a:ext uri="{FF2B5EF4-FFF2-40B4-BE49-F238E27FC236}">
                  <a16:creationId xmlns:a16="http://schemas.microsoft.com/office/drawing/2014/main" id="{27C10542-CFFF-7A00-E653-691CEABC77CA}"/>
                </a:ext>
              </a:extLst>
            </xdr14:cNvPr>
            <xdr14:cNvContentPartPr/>
          </xdr14:nvContentPartPr>
          <xdr14:nvPr macro=""/>
          <xdr14:xfrm>
            <a:off x="8230680" y="6067200"/>
            <a:ext cx="79560" cy="56160"/>
          </xdr14:xfrm>
        </xdr:contentPart>
      </mc:Choice>
      <mc:Fallback>
        <xdr:pic>
          <xdr:nvPicPr>
            <xdr:cNvPr id="66" name="Input penna 65">
              <a:extLst>
                <a:ext uri="{FF2B5EF4-FFF2-40B4-BE49-F238E27FC236}">
                  <a16:creationId xmlns:a16="http://schemas.microsoft.com/office/drawing/2014/main" id="{27C10542-CFFF-7A00-E653-691CEABC77CA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8213040" y="6049560"/>
              <a:ext cx="115200" cy="91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62480</xdr:colOff>
      <xdr:row>32</xdr:row>
      <xdr:rowOff>85400</xdr:rowOff>
    </xdr:from>
    <xdr:to>
      <xdr:col>13</xdr:col>
      <xdr:colOff>70400</xdr:colOff>
      <xdr:row>32</xdr:row>
      <xdr:rowOff>94760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3">
          <xdr14:nvContentPartPr>
            <xdr14:cNvPr id="67" name="Input penna 66">
              <a:extLst>
                <a:ext uri="{FF2B5EF4-FFF2-40B4-BE49-F238E27FC236}">
                  <a16:creationId xmlns:a16="http://schemas.microsoft.com/office/drawing/2014/main" id="{636C767A-146B-693D-F061-6613CEB8792E}"/>
                </a:ext>
              </a:extLst>
            </xdr14:cNvPr>
            <xdr14:cNvContentPartPr/>
          </xdr14:nvContentPartPr>
          <xdr14:nvPr macro=""/>
          <xdr14:xfrm>
            <a:off x="8495280" y="6079800"/>
            <a:ext cx="7920" cy="9360"/>
          </xdr14:xfrm>
        </xdr:contentPart>
      </mc:Choice>
      <mc:Fallback>
        <xdr:pic>
          <xdr:nvPicPr>
            <xdr:cNvPr id="67" name="Input penna 66">
              <a:extLst>
                <a:ext uri="{FF2B5EF4-FFF2-40B4-BE49-F238E27FC236}">
                  <a16:creationId xmlns:a16="http://schemas.microsoft.com/office/drawing/2014/main" id="{636C767A-146B-693D-F061-6613CEB8792E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8477640" y="6061800"/>
              <a:ext cx="43560" cy="45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196040</xdr:colOff>
      <xdr:row>31</xdr:row>
      <xdr:rowOff>27270</xdr:rowOff>
    </xdr:from>
    <xdr:to>
      <xdr:col>13</xdr:col>
      <xdr:colOff>366680</xdr:colOff>
      <xdr:row>32</xdr:row>
      <xdr:rowOff>59120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5">
          <xdr14:nvContentPartPr>
            <xdr14:cNvPr id="68" name="Input penna 67">
              <a:extLst>
                <a:ext uri="{FF2B5EF4-FFF2-40B4-BE49-F238E27FC236}">
                  <a16:creationId xmlns:a16="http://schemas.microsoft.com/office/drawing/2014/main" id="{D7DA2538-B9AC-C242-9D7A-C04D74A0A039}"/>
                </a:ext>
              </a:extLst>
            </xdr14:cNvPr>
            <xdr14:cNvContentPartPr/>
          </xdr14:nvContentPartPr>
          <xdr14:nvPr macro=""/>
          <xdr14:xfrm>
            <a:off x="8628840" y="5837520"/>
            <a:ext cx="170640" cy="216000"/>
          </xdr14:xfrm>
        </xdr:contentPart>
      </mc:Choice>
      <mc:Fallback>
        <xdr:pic>
          <xdr:nvPicPr>
            <xdr:cNvPr id="68" name="Input penna 67">
              <a:extLst>
                <a:ext uri="{FF2B5EF4-FFF2-40B4-BE49-F238E27FC236}">
                  <a16:creationId xmlns:a16="http://schemas.microsoft.com/office/drawing/2014/main" id="{D7DA2538-B9AC-C242-9D7A-C04D74A0A039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8611200" y="5819880"/>
              <a:ext cx="206280" cy="251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191360</xdr:colOff>
      <xdr:row>31</xdr:row>
      <xdr:rowOff>20790</xdr:rowOff>
    </xdr:from>
    <xdr:to>
      <xdr:col>13</xdr:col>
      <xdr:colOff>327800</xdr:colOff>
      <xdr:row>31</xdr:row>
      <xdr:rowOff>43110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7">
          <xdr14:nvContentPartPr>
            <xdr14:cNvPr id="69" name="Input penna 68">
              <a:extLst>
                <a:ext uri="{FF2B5EF4-FFF2-40B4-BE49-F238E27FC236}">
                  <a16:creationId xmlns:a16="http://schemas.microsoft.com/office/drawing/2014/main" id="{81575B41-737E-9BC5-26D9-3E242BAE7749}"/>
                </a:ext>
              </a:extLst>
            </xdr14:cNvPr>
            <xdr14:cNvContentPartPr/>
          </xdr14:nvContentPartPr>
          <xdr14:nvPr macro=""/>
          <xdr14:xfrm>
            <a:off x="8624160" y="5831040"/>
            <a:ext cx="136440" cy="22320"/>
          </xdr14:xfrm>
        </xdr:contentPart>
      </mc:Choice>
      <mc:Fallback>
        <xdr:pic>
          <xdr:nvPicPr>
            <xdr:cNvPr id="69" name="Input penna 68">
              <a:extLst>
                <a:ext uri="{FF2B5EF4-FFF2-40B4-BE49-F238E27FC236}">
                  <a16:creationId xmlns:a16="http://schemas.microsoft.com/office/drawing/2014/main" id="{81575B41-737E-9BC5-26D9-3E242BAE7749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8606520" y="5813400"/>
              <a:ext cx="172080" cy="57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96200</xdr:colOff>
      <xdr:row>30</xdr:row>
      <xdr:rowOff>125740</xdr:rowOff>
    </xdr:from>
    <xdr:to>
      <xdr:col>14</xdr:col>
      <xdr:colOff>145160</xdr:colOff>
      <xdr:row>31</xdr:row>
      <xdr:rowOff>39510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9">
          <xdr14:nvContentPartPr>
            <xdr14:cNvPr id="70" name="Input penna 69">
              <a:extLst>
                <a:ext uri="{FF2B5EF4-FFF2-40B4-BE49-F238E27FC236}">
                  <a16:creationId xmlns:a16="http://schemas.microsoft.com/office/drawing/2014/main" id="{44175C2D-098A-41A6-61DD-7CA50740950D}"/>
                </a:ext>
              </a:extLst>
            </xdr14:cNvPr>
            <xdr14:cNvContentPartPr/>
          </xdr14:nvContentPartPr>
          <xdr14:nvPr macro=""/>
          <xdr14:xfrm>
            <a:off x="9138600" y="5751840"/>
            <a:ext cx="48960" cy="97920"/>
          </xdr14:xfrm>
        </xdr:contentPart>
      </mc:Choice>
      <mc:Fallback>
        <xdr:pic>
          <xdr:nvPicPr>
            <xdr:cNvPr id="70" name="Input penna 69">
              <a:extLst>
                <a:ext uri="{FF2B5EF4-FFF2-40B4-BE49-F238E27FC236}">
                  <a16:creationId xmlns:a16="http://schemas.microsoft.com/office/drawing/2014/main" id="{44175C2D-098A-41A6-61DD-7CA50740950D}"/>
                </a:ext>
              </a:extLst>
            </xdr:cNvPr>
            <xdr:cNvPicPr/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9120600" y="5733840"/>
              <a:ext cx="84600" cy="1335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01T09:52:28.402"/>
    </inkml:context>
    <inkml:brush xml:id="br0">
      <inkml:brushProperty name="width" value="0.1" units="cm"/>
      <inkml:brushProperty name="height" value="0.1" units="cm"/>
    </inkml:brush>
  </inkml:definitions>
  <inkml:trace contextRef="#ctx0" brushRef="#br0">176 4605 25125</inkml:trace>
  <inkml:trace contextRef="#ctx0" brushRef="#br0" timeOffset="1422.11">7 4630 12907,'-7'3'-213,"16"-4"74,19-6 27,-20 4 93,211-71-105,-192 68 128,0 0 1,0 2-1,0 1 0,1 1 1,-1 2-1,41 3 1,20 6 9,138-6 0,90-26 91,-106 7 64,213 10 1,-252 14-162,179 5 33,0-29-21,-139-6 61,0 8-1,222 16 0,-356 2-57,104 8 87,219-13-1,-222-13-86,517-22 191,-278 42-164,55 0-9,421 21-34,-223 20 35,-135-31 14,563-4-89,-693-14 62,52 21 213,110 50 306,-457-54-427,155 1 0,-41-32 1241,-170 11-1403,-18 4-1849,-18 2-1837,-9-1 2257</inkml:trace>
  <inkml:trace contextRef="#ctx0" brushRef="#br0" timeOffset="2654.26">5492 329 9938,'36'308'536,"-3"-51"-462,-10 889-92,-23-552-2,79 604 0,-26-579-11,4 37 72,-56-650-47,68 507 690,-62-480-615,18 49-1,-14-50 582,10 48 1,-20-78-604,-1 0 0,1 0 0,-1-1 0,0 1 0,0 0 0,0 0-1,0 0 1,0 0 0,0 0 0,0 0 0,-1 2 0,-10 10-4907</inkml:trace>
  <inkml:trace contextRef="#ctx0" brushRef="#br0" timeOffset="3465.08">5310 279 7154,'78'-87'3086,"-53"61"-2963,36-48 0,-56 69-23,-1-1-1,0 0 1,0 0-1,-1 0 1,0 0-1,0 0 1,0-1-1,-1 1 1,0-1-1,0 0 1,-1 1-1,1-11 1,-3 17-132,1 0 0,-1 0-1,0 0 1,1 1 0,-1-1 0,0 0 0,0 0 0,1 0-1,-1 1 1,0-1 0,1 1 0,-1-1 0,1 0 0,-1 1-1,0-1 1,1 1 0,-1-1 0,1 1 0,-1 0 0,1-1-1,-1 1 1,1-1 0,0 1 0,-1 0 0,1-1 0,0 1-1,-1 0 1,1 0 0,0-1 0,0 1 0,0 0 0,0-1 0,0 1-1,0 0 1,0 0 0,0-1 0,0 1 0,0 0 0,0 0-1,0-1 1,0 1 0,1 1 0,11 34 117,-9-23-72,1 1 1,1-1-1,0-1 0,1 1 1,9 14-1,65 81 514,-76-103-433,11 18 120,-14-22-197,0 0-1,0 0 1,0-1 0,0 1 0,0 0-1,0 0 1,0 0 0,0 0-1,0-1 1,1 1 0,-1-1 0,0 1-1,0-1 1,1 1 0,-1-1-1,3 1 1,-3-2-106,-3-4-983,2-1 586</inkml:trace>
  <inkml:trace contextRef="#ctx0" brushRef="#br0" timeOffset="4687.82">11224 4343 7322,'74'4'4274,"2"8"-3707,-59-7-732,-1-1 1,1 2-1,-1 0 0,0 1 1,0 1-1,27 18 0,-9-1 137,67 46 48,-96-69 75,0 0-1,0 0 1,0 0 0,1 0-1,-1-1 1,1 0-1,-1 0 1,9 1-1,-35-1 393,0 1-1,-26 7 0,10-3-594,-7 4 269,0 2 0,-79 31 0,110-37-265,0 1-1,1 0 1,0 1 0,-16 13-1,-7 5 48,31-25 141</inkml:trace>
  <inkml:trace contextRef="#ctx0" brushRef="#br0" timeOffset="17381.38">1366 3919 6361,'3'-1'281,"5"-2"-116,-1 1 1,0 0-1,1 0 1,-1 0-1,1 1 1,0 0-1,0 1 1,9 0-1,1 0-143,-1 0-1,20-3 1,-22 2-26,0 0 0,0 0-1,22 3 1,14 3-44,0-2-1,82-6 1,-106 2 16,-1-1 1,1-2-1,0 0 1,-1-2 0,0-1-1,0-1 1,-1-1-1,37-19 1,-6 0-19,87-32-1,-77 34 52,-36 14-25,0-2 1,-1-2 0,0 0-1,52-41 1,-31 19 170,1 2 0,2 2 0,99-45 0,-13 2-100,-119 64-44,-1-1 0,-1-1 0,0 0 0,26-31 0,-15 16 26,0 2 0,2 0 0,0 3 0,58-37 0,-82 58-14,35-27 303,50-49 0,-52 45-217,-30 25-71,-1 0 0,0 0 0,0 0 0,-1-1 0,-1 0 0,9-17 0,30-77 233,-1 1-195,-26 69 41,35-48-1,-31 50-100,-14 20-7,0 0-1,1 0 1,12-12 0,-4 7 1,16-24 1,11-11 0,-23 28 25,25-35 0,-37 44 1,0-1 0,-1-1-1,9-26 1,11-21 95,126-218-229,-113 209 84,-21 35 26,-12 20 28,2-1-1,0 2 0,1 0 0,27-31 0,135-139 144,-142 145-114,27-48 0,-46 71-35,10-25 151,-18 34-141,0 1 0,0 0 1,1 1-1,0-1 1,12-13-1,63-74 274,-30 33-183,-28 40-66,40-34 0,-41 40 58,-2-1-1,0 0 1,19-27 0,-24 27 14,0 0 0,23-21 1,4-7-83,-32 36-49,0-1 0,0 1 0,1 1 0,12-9 1,-5 4 7,-14 12-17,-1 0 1,1 0 0,0 0-1,0 1 1,6-3 0,-8 4 2,0 0 1,0 1-1,0-1 1,0 1-1,0 0 1,0 0 0,0 0-1,0 0 1,0 0-1,0 0 1,0 0-1,0 1 1,0-1-1,0 1 1,0 0-1,2 0 1,8 3 35,0-1 0,-1 0 0,14 1 0,-13-2-30,0 0-1,0 1 1,13 5 0,13 0 5,-32-7-2,1 0 0,-1 0 0,0 1 0,10 3 0,60 18 20,-30-5 10,-27-11 4,0 0 0,19 12 0,45 22 478,-58-30-301,-1 1 0,-1 1 0,36 25-1,-31-14-25,-11-10-107,1 0 0,19 11 0,-20-15-54,6 3 37,-1 1 0,0 1 0,38 33 0,-35-24 28,-11-11 44,21 24-1,-14-12-81,30 26 0,-43-43-41,0 1 0,0-1-1,0 1 1,10 17 0,-13-20-7,-1-1 0,2 0-1,-1 0 1,0 0 0,1 0 0,0-1 0,0 0 0,13 7-1,9 5 1,40 26-3,20 14-1,-54-30 27,-2 1 0,0 2 0,-2 1 0,29 38 0,-38-46 39,0-1 1,1-1 0,0-1-1,2 0 1,0-2 0,30 15-1,-4 0-23,-12-6-37,-1 2-1,-2 1 1,-1 2 0,-1 2-1,50 64 1,-34-40 3,16 21 7,-29-31 116,3-1 0,58 53 1,33 37 65,-62-59-218,-27-32 19,38 55 0,-61-75-5,1 0-1,2-2 1,0 0-1,39 32 1,-19-24-24,88 52 1,-99-65 35,-2 3 0,-1 0 0,0 2 0,29 33 1,-20-21-52,39 31 1,-33-34 17,2-2 0,66 35 0,-92-56 19,-1 2-1,0 0 1,-1 1 0,23 23 0,-30-27 1,16 12-57,2-1 0,51 28 0,-15-10-169,-13-9 89,1-2 0,94 33-1,-120-49 160,-1 0 0,0 2 0,23 15 0,-23-14 21,0-1-1,0-2 1,49 15-1,-2-2-40,-26-8 2,59 11 0,-59-16 64,60 22 1,-57-17 54,1-2 0,0-2 0,87 7 0,-36-5-81,-70-8-68,222 40 683,-219-39-546,1-2 0,51 1 0,31 4-7,-49 4-136,-85-22-6809,7-4 5816</inkml:trace>
  <inkml:trace contextRef="#ctx0" brushRef="#br0" timeOffset="19144.99">2895 3837 9330,'-12'9'376,"5"-1"104,1-1-352,-2-1-96,2 0-24,-2 1-40,1 0-96,4 0-80,3-2-152,0 1-488,0 2-600,1-2-769,1 1 1073</inkml:trace>
  <inkml:trace contextRef="#ctx0" brushRef="#br0" timeOffset="19351.21">2812 4067 9634,'-11'44'1110,"-1"24"-3554,0 63-3978,11-121 6274,1-4 82</inkml:trace>
  <inkml:trace contextRef="#ctx0" brushRef="#br0" timeOffset="19462.16">2794 4335 2296,'7'-1'193,"-2"0"175,4-2-240,-1 3 16,-8 2 176,8-1 176,-1 0 80,-6 1-80,6 0-160,-5 2-248,0 0-480,2 2-752,-1-2 664</inkml:trace>
  <inkml:trace contextRef="#ctx0" brushRef="#br0" timeOffset="20341.49">8692 3397 9586,'-8'0'208,"9"0"-200,-5-1-8,11 1 0,-11 0 0,5 1-48,6 0-24,-7 0-88,2 2-136,3 2-720,-5 6 656</inkml:trace>
  <inkml:trace contextRef="#ctx0" brushRef="#br0" timeOffset="20529.54">8709 3728 10498,'-4'3'320,"3"-2"-64,1 2-200,4-2-56,-1-1 0,-3 3 0,-1-7-56,-7 1-144,6 2-200,4-2-536</inkml:trace>
  <inkml:trace contextRef="#ctx0" brushRef="#br0" timeOffset="20688.85">8768 3831 6737,'25'6'1633,"10"7"-929,11-6-720,-114-6 24,40 3-24,29 1-40,4-1-400,-4 3-648,4 2-937,-5 0 1009</inkml:trace>
  <inkml:trace contextRef="#ctx0" brushRef="#br0" timeOffset="20845.49">8776 3949 7946,'1'13'-272,"5"2"-296,-2 0-161,1-1 137,2-1 408,-5-4 152,1 0 56,3 0 56,-4-2 112,-2-4 64,1 2-8,0-2-72,-1 2-320,7 4-720,2 3 544</inkml:trace>
  <inkml:trace contextRef="#ctx0" brushRef="#br0" timeOffset="20987.16">8833 4226 9066,'23'29'456,"4"3"-304,1 4-408,-81-98 464,28 35-1040</inkml:trace>
  <inkml:trace contextRef="#ctx0" brushRef="#br0" timeOffset="21144.25">8839 4296 10970,'-1'3'496,"-4"-3"105,5 2-377,0-1-240,-1-2-24,7 2-48,-2 3-112,1-3-185,3 5-255,-3-4-576,5 0-1513</inkml:trace>
  <inkml:trace contextRef="#ctx0" brushRef="#br0" timeOffset="23234.28">1490 5182 9842,'3'-3'54,"0"1"0,0-1 1,0 1-1,0 0 0,1 0 0,-1 0 0,1 1 0,-1-1 0,1 1 0,-1 0 1,5-1-1,44-4 132,-10 3-156,15-6-15,156-31-112,-207 38-35,-1 0 0,0 0 0,1 0 0,-1-1 0,5-3 0,9-12-3515,-13 11 2405</inkml:trace>
  <inkml:trace contextRef="#ctx0" brushRef="#br0" timeOffset="23821.18">2252 5049 12307,'-12'-2'448,"4"0"-1526,25-2-143,0 2 651,-1 0 1,1 1-1,-1 0 1,1 2 0,23 2-1,-32-1 471,0-1-1,0 1 1,0 0-1,-1 1 0,1-1 1,-1 2-1,1-1 1,-1 1-1,0 0 1,0 0-1,-1 1 0,1 0 1,6 7-1,-6-4-585,-1 4 246</inkml:trace>
  <inkml:trace contextRef="#ctx0" brushRef="#br0" timeOffset="23997.76">2361 5503 7330,'-15'15'376,"3"-3"208,3 0-480,3-3-176,2-2-176,3-1-232,-1-2-225,16 2-4072,-6-5 4097,0 0 352,2-3 48,4-4 144</inkml:trace>
  <inkml:trace contextRef="#ctx0" brushRef="#br0" timeOffset="24281.6">2931 5509 12531,'-3'0'232,"0"0"-544,7 0-689,4 0-2007,1 0-777</inkml:trace>
  <inkml:trace contextRef="#ctx0" brushRef="#br0" timeOffset="25127.63">2166 5189 10026,'0'-2'38,"0"1"0,0 0 1,0 0-1,0-1 0,-1 1 0,1 0 0,1 0 0,-1-1 1,0 1-1,0 0 0,0 0 0,1 0 0,-1-1 0,1 1 1,-1 0-1,1 0 0,-1 0 0,1 0 0,0 0 0,-1 0 0,1 0 1,0 0-1,0 0 0,0 0 0,0 0 0,0 1 0,1-2 1,32-23-115,-30 23 153,10-5-99,0 0 0,0 1 1,0 1-1,1 0 0,0 1 1,0 1-1,0 0 0,0 1 0,0 1 1,1 0-1,-1 1 0,0 1 1,1 0-1,22 5 0,-34-5-12,1 0 0,-1 1 0,0-1 0,0 1 0,1 0 0,-1 0 0,0 1 0,-1-1 0,1 1 1,0 0-1,-1 0 0,0 0 0,1 0 0,-1 1 0,0-1 0,-1 1 0,1 0 0,-1 0 0,1 0 0,-1 0 0,-1 0 0,1 0 0,0 1 0,-1-1 0,1 6 0,2 11-9,0 1-1,-2-1 1,0 43 0,-2-61 32,0 14-68,-1 1-1,0-1 0,-7 30 1,6-39 92,-1 0 1,0 0-1,0 0 1,-1 0 0,0 0-1,0-1 1,-1 0-1,0 0 1,-8 9 0,0-1 88,3-3 46,-1 0 1,0-1 0,-1-1 0,-26 19-1,36-27-215,-1-1 0,1 1-1,0 0 1,-1 0 0,1 0-1,0 0 1,1 1 0,-1-1 0,0 0-1,-2 6 1,5-8 33,1 0 1,-1 1-1,1-1 0,-1 1 0,1-1 0,-1 1 1,0 0-1,1 0 0,-1-1 0,2 3 1,17 6-236,-4-8 142,0 0-1,23-3 1,-23 1 192,-1 0 1,26 3 0,-24-1-123,-1-1 1,1 0-1,-1-2 1,0 0-1,0 0 1,0-2-1,21-6 1,-24 6-214,12-2-23</inkml:trace>
  <inkml:trace contextRef="#ctx0" brushRef="#br0" timeOffset="25847.87">2940 5152 10010,'9'-6'675,"-9"6"-674,1-1 0,0 1 0,-1-1 0,1 1 0,0-1 0,0 1-1,-1 0 1,1-1 0,0 1 0,0 0 0,0 0 0,-1 0 0,1-1 0,0 1 0,0 0 0,0 0 0,0 0 0,-1 0 0,1 1 0,0-1 0,0 0 0,0 0 0,1 1 0,4 1 3,0 1 1,0 0-1,0 0 1,0 1-1,-1 0 1,1 0 0,-1 0-1,0 1 1,-1-1-1,1 1 1,-1 0-1,5 6 1,18 19 13,-14-16-120,-1 1 0,-1 0 0,0 0-1,-1 1 1,-1 0 0,9 22 0,10 16-169,-20-36 280,-1-1-1,0 1 1,-1 1-1,-2-1 1,0 1-1,0 0 1,0 25-1,5 20-46,-1-10-1192,-6-38 785</inkml:trace>
  <inkml:trace contextRef="#ctx0" brushRef="#br0" timeOffset="26096.43">3021 5435 10946,'9'-2'248,"-1"-1"-200,5-1-64,0-2 0,1 0-32,2 1-48,-1-1-56,0-3-120,1 0-128,3-1-456,4-1-792,-3 1 952</inkml:trace>
  <inkml:trace contextRef="#ctx0" brushRef="#br0" timeOffset="26595.09">3205 5166 10794,'-1'36'1133,"4"-66"-1149,-3 29 10,0 0 0,1 1 1,-1-1-1,1 0 1,-1 0-1,1 1 1,-1-1-1,1 0 0,-1 0 1,1 1-1,0-1 1,-1 1-1,1-1 1,0 1-1,0-1 1,-1 1-1,1-1 0,0 1 1,0-1-1,0 1 1,0 0-1,-1 0 1,2-1-1,4-1-47,5-5 24,1 0-1,0 1 1,0 1 0,1 0-1,24-7 1,-26 9 15,0 0-17,0 0 0,0 1 0,0 0 0,0 1 0,0 0 0,0 1 0,0 0 0,13 2 0,-19-1 5,1 0 1,-1 0-1,0 0 0,0 1 0,0 0 1,0 0-1,0 0 0,0 1 1,-1-1-1,1 1 0,-1 0 0,1 1 1,-1-1-1,0 1 0,-1 0 0,1 0 1,0 0-1,3 7 0,1 3-98,-1 0 0,-1 1-1,0 0 1,7 31-1,7 66-70,-9-6 238,-8 201 0,-3-299-302,0 0 0,1 0 0,3 16 0,-3-21-154</inkml:trace>
  <inkml:trace contextRef="#ctx0" brushRef="#br0" timeOffset="26825.4">3473 5500 11258,'9'0'328,"2"0"-87,3-3-193,3 0-40,4 0-24,0-1-153,2 2-191,0 1-312,4 0-760,1-3 840</inkml:trace>
  <inkml:trace contextRef="#ctx0" brushRef="#br0" timeOffset="27464.02">4001 5194 12475,'-5'4'50,"1"0"1,0 0 0,0 1-1,0-1 1,1 1 0,0 0-1,0 0 1,0 0-1,-3 8 1,-16 54-896,18-56 788,-8 37-118,9-32 169,-1-1 1,0 0 0,-9 20 0,8-24-13,1 0 0,0 0 0,1 0 1,0 1-1,1-1 0,0 1 1,1 0-1,0 0 0,1 0 1,0 0-1,1-1 0,0 1 1,1 0-1,0 0 0,1-1 1,0 0-1,1 1 0,0-1 1,1 0-1,1-1 0,-1 1 0,9 10 1,8 13-119,-10-15-331,1-1-1,19 22 0,-28-35 171,1 0 1,0 0 0,0-1 0,0 0 0,1 0 0,-1-1 0,1 0-1,0 1 1,0-2 0,0 1 0,1-1 0,6 2 0,-11-4 326,0 1 0,1-1 0,-1 0 0,0 0 0,0 0 0,0 0 0,0 0 0,1 0 0,-1-1 1,0 1-1,0-1 0,0 1 0,0-1 0,0 0 0,0 0 0,0 0 0,3-2 0,-2 0 189,0 0-1,0 1 0,0-2 1,0 1-1,0 0 1,-1 0-1,0-1 0,4-6 1,0-3 273,-1 0 0,0-1 0,-1 0 0,3-18 0,-5 19-389,0 1 0,0-1 0,-2 0 0,1 0 0,-3-21 0,2 31-90,-1 1 1,1-1 0,0 1 0,-1 0-1,0-1 1,1 1 0,-1 0-1,0 0 1,0-1 0,0 1 0,0 0-1,-1 0 1,1 0 0,-1 0-1,1 0 1,-1 1 0,1-1 0,-1 0-1,0 1 1,0-1 0,0 1-1,0 0 1,0-1 0,0 1 0,0 0-1,-1 0 1,1 1 0,0-1-1,-1 0 1,1 1 0,0-1 0,-1 1-1,1 0 1,-1 0 0,1 0-1,0 0 1,-1 0 0,-2 1 0,-2 1-12,0-1 0,0 2 0,0-1 0,1 1 0,-1 0 0,1 0 1,0 1-1,0 0 0,0 0 0,0 0 0,1 1 0,0 0 1,0 0-1,-9 11 0,6-5 46,-1 1 1,1 0-1,1 0 1,1 1 0,-1-1-1,-6 25 1,5-13-150,2 1 0,1 0 0,-3 46 0,8-54-304,0-1 0,1 1 1,1-1-1,1 1 0,0-1 0,1 0 0,6 16 1,11 19-675</inkml:trace>
  <inkml:trace contextRef="#ctx0" brushRef="#br0" timeOffset="28184.07">8240 5336 13515,'28'6'680,"-50"-18"7194,51-12-17004,-11 12 8810,1-1-160,4 5-177,-3 0-511,2 7-192,4 1-304,1-4-169,-1 1 1081</inkml:trace>
  <inkml:trace contextRef="#ctx0" brushRef="#br0" timeOffset="28462.96">8219 5396 8834,'1'21'376,"0"-2"144,0 4-432,3-3-112,4 2-48,-3-2-128,8 2-208,-2 0-528,1-2-897,-1-1 1033</inkml:trace>
  <inkml:trace contextRef="#ctx0" brushRef="#br0" timeOffset="29286.6">8075 5408 12091,'268'-3'-1441,"-258"2"1407,1 0-1,-1-1 1,1 0-1,-1 0 0,0-1 1,0-1-1,0 1 1,0-2-1,0 1 0,-1-1 1,13-9-1,-10 5-847,-1 0-1,12-12 0,-8 7-119</inkml:trace>
  <inkml:trace contextRef="#ctx0" brushRef="#br0" timeOffset="29714.53">8122 5076 12987,'4'2'82,"-1"0"1,1 0 0,-1 0-1,0 0 1,0 0 0,0 1-1,0 0 1,0-1 0,3 5-1,22 31-237,-22-29 212,8 14-157,-1 1 0,-2 0 1,0 1-1,-2 1 0,8 29 0,-15-48 40,20 97-609,-18-78 533,1 1 1,2-1-1,12 33 0,-16-52-318,1-1 1,0 0 0,1 0-1,-1 0 1,1 0-1,0-1 1,0 1 0,9 5-1,-10-8-78,12 13-594</inkml:trace>
  <inkml:trace contextRef="#ctx0" brushRef="#br0" timeOffset="30494.02">8896 5178 10906,'0'1'12,"-2"-1"110,1 0 0,-1 0 0,1 0 1,-1 1-1,1-1 0,-1 1 0,1-1 1,0 1-1,-1 0 0,1-1 0,0 1 1,-1 0-1,1 0 0,0 0 0,0 0 0,0 0 1,0 0-1,0 0 0,0 0 0,0 1 1,-1 1-1,2-3-142,0 0 0,0 0 1,0 1-1,0-1 0,0 0 0,0 0 0,0 0 1,0 0-1,0 0 0,0 1 0,-1-1 0,1 0 1,0 0-1,0 0 0,0 0 0,0 0 0,0 0 1,0 0-1,0 0 0,-1 1 0,1-1 1,0 0-1,0 0 0,0 0 0,0 0 0,0 0 1,0 0-1,-1 0 0,1 0 0,0 0 0,0 0 1,0 0-1,0 0 0,0 0 0,-1 0 0,1 0 1,0 0-1,0 0 0,0 0 0,0 0 0,0 0 1,-1 0-1,1 0 0,0 0 0,0 0 1,-4-9-1318,1-9 374,3 15 994,0 0 0,0 0 0,0 0 0,1 1 0,-1-1 0,1 0 0,0 0 0,0 0 0,0 1 0,0-1 0,0 1 0,0-1 0,1 1 0,-1-1 0,1 1 0,0 0 0,3-4 0,-2 4-32,0 0 0,0-1-1,1 1 1,-1 1 0,0-1 0,1 0 0,0 1 0,-1 0-1,1 0 1,0 0 0,-1 0 0,1 0 0,4 1-1,1 0-42,0 0-1,0 1 0,-1 1 0,1-1 1,0 2-1,-1-1 0,1 1 0,-1 0 1,0 1-1,0 0 0,0 0 0,0 0 1,-1 1-1,0 1 0,0-1 0,0 1 1,9 10-1,-6-5 78,-1 1 1,0 0-1,-1 0 1,0 1-1,0 0 0,9 25 1,-13-28-8,-1-1-1,-1 1 1,0 0-1,0 0 1,-1-1 0,0 1-1,0 1 1,-1-1-1,-1 0 1,0 0 0,-2 11-1,-84 312 493,73-286-458,-9 20 24,16-51-76,1-1 1,1 1-1,0 1 1,1-1-1,1 1 1,0-1-1,0 19 1,3-34-23,0 0 0,0 0 0,1 1 1,-1-1-1,0 0 0,0 0 0,1 0 0,-1 1 1,0-1-1,1 0 0,-1 0 0,1 0 0,0 0 1,-1 0-1,1 0 0,0 0 0,0 0 0,-1 0 1,1 0-1,0-1 0,0 1 0,0 0 0,1 0 0,1 0-29,-1 0-1,0 0 1,0-1-1,0 1 0,1-1 1,-1 1-1,0-1 1,1 0-1,-1 0 0,0 0 1,4-1-1,3 0-187,0-1 0,0-1 0,-1 1-1,1-1 1,10-6 0,-3 0-385,0 0 0,-1-2 0,0 0-1,24-21 1,-4-4-32</inkml:trace>
  <inkml:trace contextRef="#ctx0" brushRef="#br0" timeOffset="30710.7">9589 5957 16227,'-11'9'497,"2"-4"-41,4 0-440,4-4-48,0-1-104,0 0-224,13-7-4794</inkml:trace>
  <inkml:trace contextRef="#ctx0" brushRef="#br0" timeOffset="31324.37">9640 5168 13123,'1'2'4,"0"-1"-1,1 0 1,-1 1 0,1-1 0,-1 0 0,1 0 0,-1 0 0,1 0-1,0 0 1,-1-1 0,1 1 0,0-1 0,0 1 0,0-1-1,-1 1 1,5-1 0,33-1-24,1 0-20,-26 2-15,0 2 1,-1 0-1,1 0 0,-1 1 1,1 1-1,-2 0 0,1 1 1,13 8-1,-19-8 44,-1 1 0,1-1 0,-1 1-1,-1 1 1,1-1 0,-1 1 0,0 0 0,3 8 0,4 11-79,11 33 1,-11-19 74,-1 1 0,9 82-1,-6 91 37,-8-84-222,-4-61-1117,-3-70 917,-3-4 127</inkml:trace>
  <inkml:trace contextRef="#ctx0" brushRef="#br0" timeOffset="31615.27">9814 5670 11883,'11'-15'348,"0"-1"1,1 1 0,1 1 0,26-22 0,3-4-241,-24 20-50,6-4-207,26-24 1,-40 41 26,0-1 1,0 2 0,1-1-1,0 2 1,0-1 0,18-5 0,22-9-7,-34 13 0,0 0-1,1 1 1,20-3-1,-22 2-1955,-9 6 1253</inkml:trace>
  <inkml:trace contextRef="#ctx0" brushRef="#br0" timeOffset="32118.1">10263 5041 14491,'36'8'289,"-13"-3"-547,40 13 1,-55-15 145,0 1 0,-1 0 0,1 0-1,-1 0 1,0 1 0,0 0 0,-1 0 0,10 11 0,-6-5 101,-1 1-1,0 0 1,-1 1-1,0-1 1,-1 2-1,-1-1 1,6 16-1,24 103-7,-16-54 46,6 20 81,26 186-1,-43-222-53,-5-36-33,-1 0 0,1 38 0,-8-47-246,4-17 170,-1 0 0,1 0 0,0 1 1,0-1-1,-1 0 0,1 0 0,0 0 0,0 0 0,-1 0 0,1 1 0,0-1 0,-1 0 0,1 0 1,0 0-1,-1 0 0,1 0 0,0 0 0,0 0 0,-1 0 0,1 0 0,0 0 0,-1 0 0,1 0 1,0 0-1,-1 0 0,1 0 0,0-1 0,0 1 0,-1 0 0,1 0 0,0 0 0,0 0 0,-1-1 0,1 1 1,0 0-1,0 0 0,-1 0 0,1-1 0,0 1 0,0 0 0,0 0 0,-1-1 0,1 1 0,0 0 1,0 0-1,0-1 0,0 1 0,0-1 0,-8-8-892</inkml:trace>
  <inkml:trace contextRef="#ctx0" brushRef="#br0" timeOffset="32320.5">10421 5667 14579,'12'1'592,"-6"-6"-72,9 0-32,1-4-127,2-2-137,6 2-112,3-4-128,3 0-264,2-5-345,-3-2-479,-3-3-256,1-1 656</inkml:trace>
  <inkml:trace contextRef="#ctx0" brushRef="#br0" timeOffset="32944.11">11199 4961 11891,'-27'38'2951,"5"-6"-3130,-16 23-245,-52 56 0,80-97 464,1 1 1,0 0-1,1 0 0,0 1 1,2 0-1,-10 31 0,0 0 15,4-18-66,2 0 0,1 0 0,1 1 0,2 0 0,1 1 0,-1 36 0,11 64-135,-1-69-36,-4-52 127,1 0 1,1 1-1,0-1 0,1 0 1,0 0-1,0-1 0,1 1 1,0 0-1,1-1 0,0 0 1,0 0-1,8 9 0,-10-14 68,0-1 0,0 1-1,0-1 1,1 0-1,-1 0 1,1 0-1,0-1 1,0 1 0,0-1-1,0 0 1,0 0-1,0 0 1,0-1-1,1 1 1,-1-1 0,1 0-1,-1 0 1,1-1-1,-1 1 1,1-1-1,-1 0 1,1 0 0,0-1-1,-1 1 1,1-1-1,-1 0 1,0 0-1,1-1 1,4-1 0,3-3 91,-1-1 0,0 1 0,0-2 1,0 0-1,-1 0 0,0-1 0,0 0 1,-1 0-1,-1-1 0,1 0 0,-2-1 1,11-18-1,0-3 62,-2 0 0,-2-1 1,14-46-1,-24 69-123,-1 0 0,-1-1 1,0 1-1,0 0 0,-1-1 0,0-12 0,-1 21-33,0 0-1,0 0 1,-1 1-1,1-1 0,0 0 1,-1 0-1,1 0 1,-1 0-1,0 0 0,0 1 1,0-1-1,1 0 1,-2 1-1,1-1 1,0 0-1,0 1 0,0 0 1,-1-1-1,1 1 1,-1 0-1,1-1 0,-1 1 1,1 0-1,-1 0 1,0 0-1,1 1 0,-1-1 1,0 0-1,0 1 1,0-1-1,0 1 0,0-1 1,1 1-1,-1 0 1,0 0-1,0 0 0,0 0 1,0 0-1,0 0 1,-3 1-1,-4 0-166,1 0 0,-1 1 1,0 0-1,1 1 0,0 0 0,-1 0 0,1 0 0,0 1 1,1 1-1,-1-1 0,-7 7 0,4-2 38,1 0 0,0 1 0,1 0 0,0 0 0,1 1 0,-11 18 0,4-3 71,2 1 0,2 0 0,0 0 0,2 1 0,-12 57 0,4 40-1729,9-57 1013</inkml:trace>
  <inkml:trace contextRef="#ctx0" brushRef="#br0" timeOffset="33964.49">3615 3246 11282,'10'25'-125,"-13"-23"125,3-2-5,-1 0 0,0 1 0,0-1 0,0 1 0,1-1 0,-1 1 0,0-1 0,1 1 0,-1 0 0,0-1 0,1 1 0,-1 0 1,1-1-1,-1 1 0,1 0 0,-1 0 0,1 0 0,0-1 0,-1 1 0,1 0 0,0 0 0,0 0 0,-1 0 0,1 0 0,0 0 0,0 0 0,0 1 0,-8 98-264,4-38 229,-79 515-2511,69-493 1544,9-49 649</inkml:trace>
  <inkml:trace contextRef="#ctx0" brushRef="#br0" timeOffset="34434.12">4698 1563 9682,'-18'63'214,"3"0"0,3 0 0,-4 73 0,7-64-292,-41 387-1051,11-84 725,-62 232 362,40-272 39,39-181-523,-2 217 1,24-303 64</inkml:trace>
  <inkml:trace contextRef="#ctx0" brushRef="#br0" timeOffset="34915.49">5762 1299 9938,'-5'230'72,"-10"-1"0,-77 401 0,62-481-60,-69 268 6,-31 20-239,113-371-684,-12 106-1,21-89 204</inkml:trace>
  <inkml:trace contextRef="#ctx0" brushRef="#br0" timeOffset="35384.41">6989 1917 8234,'-82'403'583,"-22"187"-3487,52-322 1003,-22-5 3331,-51 120 1318,117-358-2721,1 1 0,1 1 1,-3 37-1,4-17-4</inkml:trace>
  <inkml:trace contextRef="#ctx0" brushRef="#br0" timeOffset="35806.97">7782 3113 9722,'0'14'499,"0"1"0,-1-1-1,0 0 1,-1 0 0,-6 18 0,-26 69-374,20-65-186,-10 44 1,-23 106-158,-5 21 97,38-141 162,-86 424-2373,90-402 291,7-49 1283</inkml:trace>
  <inkml:trace contextRef="#ctx0" brushRef="#br0" timeOffset="36619.29">6342 1972 8162,'60'-22'997,"124"-26"0,9-3-876,68-23-124,-154 47-17,109-42 0,-111 29 79,-39 16 77,0-2 0,-2-3 0,70-44 0,-38 10 963,110-52 0,38-13-610,-214 112-593,0 2 0,55-19 0,-77 29 111,-7 4 38,-1-1 0,1 1-1,-1-1 1,0 1 0,1 0-1,-1-1 1,1 1 0,-1 0-1,0-1 1,1 1 0,-1 0-1,1 0 1,-1 0 0,1-1 0,-1 1-1,1 0 1,-1 0 0,1 0-1,0 0 1,-1 0 0,1 0-1,-1 0 1,1 0 0,-1 0-1,1 0 1,-1 0 0,1 0-1,0 1 1,-2 0 48,-1-1 0,1 1 1,0 0-1,-1-1 0,1 1 0,-1-1 0,1 1 0,-1-1 0,1 0 0,-1 0 1,0 0-1,-1 0 0,-12 3-426,10-1 76,0 0 1,1 0-1,0 0 0,-1 1 1,1 0-1,0 0 1,0 0-1,1 0 1,-1 1-1,1-1 1,-1 1-1,1 0 0,0 0 1,1 0-1,-4 5 1,0 6-246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01T09:53:08.444"/>
    </inkml:context>
    <inkml:brush xml:id="br0">
      <inkml:brushProperty name="width" value="0.1" units="cm"/>
      <inkml:brushProperty name="height" value="0.1" units="cm"/>
    </inkml:brush>
  </inkml:definitions>
  <inkml:trace contextRef="#ctx0" brushRef="#br0">173 444 9530,'11'28'132,"-6"-20"-159,1 1 0,0-1 0,0 1 0,1-2-1,0 1 1,0-1 0,1 0 0,0 0 0,13 8 0,-17-13-12,0 0 0,0 0 0,0 0 0,0-1 0,1 0 1,-1 0-1,0 0 0,1 0 0,-1 0 0,0-1 0,1 0 0,-1 0 1,1 0-1,-1-1 0,0 1 0,1-1 0,-1 0 0,0 0 0,1-1 0,-1 1 1,0-1-1,0 0 0,0 0 0,6-5 0,7-5 352,-2-1-1,1 0 1,-2-1 0,0-1-1,0 0 1,21-33 0,55-112 1351,-77 134-1749,-6 15-88,-2-1 0,0 0 0,0 0 0,-1 0 0,-1 0 0,0-1 0,2-21 0,-5 30 51,1-1 1,-2 1 0,1 0-1,0 0 1,-1-1 0,0 1 0,0 0-1,0 0 1,0 0 0,-1 0 0,1 0-1,-1 0 1,0 0 0,-1 1 0,1-1-1,0 1 1,-1-1 0,0 1-1,0 0 1,0 0 0,0 0 0,0 0-1,-1 1 1,1-1 0,-1 1 0,-6-3-1,3 2 176,1 0 0,-1 1-1,0 0 1,1 0 0,-1 0 0,0 1-1,0 0 1,0 0 0,-1 1 0,1 0-1,-12 1 1,8 1 60,1 1 0,0-1 0,0 2 0,0-1 0,0 1 1,1 1-1,-11 6 0,-9 9 242,0 1 1,2 2 0,-41 43-1,52-50-307,-4 5-70,1 2-1,1 0 1,1 1 0,1 1 0,1 0 0,2 2-1,-19 46 1,11-10-18,3 0-1,-14 89 1,28-132-14,2 0 1,0 1-1,1-1 1,1 0 0,3 21-1,-3-40 31,0 1 1,1 0-1,-1-1 0,0 1 1,1-1-1,-1 1 0,0-1 1,1 0-1,0 1 0,-1-1 1,1 1-1,0-1 0,0 0 1,0 0-1,0 1 0,0-1 0,0 0 1,0 0-1,2 1 0,-2-1 7,0-1 1,0 1-1,1-1 0,-1 0 0,0 0 0,0 0 0,1 1 0,-1-1 0,0 0 0,0 0 0,1-1 0,-1 1 0,0 0 0,0 0 0,1-1 0,-1 1 1,0 0-1,2-2 0,4-1 3,0-1 0,-1-1 1,1 1-1,-1-1 1,0 0-1,6-7 0,18-18 59,27-26 129,78-99-1,-70 68 3,81-116 85,-146 202-265,0 1 0,1-1 0,-1 0 0,0 1 0,1-1 0,-1 1 0,1-1 1,-1 0-1,1 1 0,-1-1 0,1 1 0,-1-1 0,1 1 0,0 0 0,-1-1 0,1 1 0,0 0 0,1-1 0,-2 1 8,0 0 0,0 0 1,1 1-1,-1-1 0,0 0 0,1 0 0,-1 1 0,0-1 1,0 0-1,0 1 0,1-1 0,-1 0 0,0 0 1,0 1-1,0-1 0,0 1 0,0-1 0,1 0 0,-1 1 1,0-1-1,0 0 0,0 1 0,0-1 0,0 0 0,0 1 1,-3 31 465,-46 137 567,23-85-915,-20 117-1,-3 36-103,9-59 1,-10 70-19,47-223 0,0-1 0,2 1 0,1-1 0,3 30 0,-1-23 17,1-17-4,5-13-435,-6-1 331,0-1 1,-1 0 0,1 0 0,-1-1 0,0 1 0,1 0 0,-1 0-1,0-1 1,0 1 0,0-1 0,2-2 0,9-15-279</inkml:trace>
  <inkml:trace contextRef="#ctx0" brushRef="#br0" timeOffset="636.61">1174 569 12883,'-13'9'-101,"1"0"0,0 1 0,1 0 0,0 1 0,1 0 1,0 1-1,-9 12 0,13-16 88,-11 16-136,1 1 1,-13 27-1,18-30 142,0-1 0,-2 0 0,-1-1-1,-17 20 1,29-39 7,-6 8 24,0 0 0,0 0 0,0 1 0,1 0-1,-7 14 1,13-22-42,0 1-1,0-1 0,0 0 0,0 1 0,1-1 0,-1 1 1,1-1-1,-1 1 0,1 0 0,0-1 0,0 1 1,0-1-1,0 1 0,1 0 0,-1-1 0,1 1 0,0-1 1,-1 1-1,1-1 0,0 0 0,0 1 0,1-1 1,-1 0-1,0 0 0,1 1 0,-1-1 0,1 0 1,0-1-1,0 1 0,4 3 0,4 3-241,0-1 0,1 0 0,0-1 0,1 0 0,-1-1 0,17 5 0,76 18-1950,-96-26 2030,25 5-401,-6-2 613,-1 1 0,0 1 0,0 1 0,-1 2 1,34 17-1,-53-24 73,0 1 1,-1 0-1,1 0 0,-1 0 1,0 0-1,0 1 0,-1 0 1,1 0-1,-1 0 1,0 1-1,-1-1 0,1 1 1,-1 0-1,0 0 1,-1 0-1,1 1 0,-1-1 1,0 0-1,-1 1 1,1 0-1,-2-1 0,1 1 1,0 0-1,-1-1 1,-1 1-1,1 0 0,-1-1 1,0 1-1,0-1 1,-1 1-1,0-1 0,0 1 1,-4 6-1,-1 3 36,-1-2-1,0 1 1,-1-1-1,-1-1 0,0 0 1,-1 0-1,-18 17 1,19-22-238,0 0 0,0-1 0,0 0 0,-1 0 0,0-1-1,0-1 1,-1 0 0,0 0 0,1-1 0,-23 4 0,6-4-283</inkml:trace>
  <inkml:trace contextRef="#ctx0" brushRef="#br0" timeOffset="983.59">1129 444 12099,'57'9'108,"0"-3"1,104-1-1,-144-6-87,0 0 1,-1-1-1,0-1 1,1 0-1,-1-1 1,16-7-1,8-5-1125,41-23 0,-69 32-820,-3 0 772</inkml:trace>
  <inkml:trace contextRef="#ctx0" brushRef="#br0" timeOffset="2839.33">1098 3805 11931,'3'-2'78,"0"1"1,0 0-1,0 0 1,1 0-1,-1 0 1,0 1-1,0-1 1,1 1-1,5 0 1,7-2-106,175-23-274,64-14 86,-165 17 438,-1-3-1,-1-5 0,84-40 1,-134 51-213,0 3 1,2 1 0,-1 2-1,50-10 1,-53 16-153,68-12 100,-34 15-2745,-53 4 1876</inkml:trace>
  <inkml:trace contextRef="#ctx0" brushRef="#br0" timeOffset="1344.58">2758 955 13363,'-13'12'-36,"0"0"0,1 1 0,0 0 1,1 1-1,-16 26 0,-36 53-56,-17 31 112,64-96-11,-3 0-1,-37 46 1,-54 43-1287,39-43-1885,53-55 2280</inkml:trace>
  <inkml:trace contextRef="#ctx0" brushRef="#br0" timeOffset="1719.97">1929 1034 13475,'5'12'83,"4"5"-357,-2 0 0,0 0 1,6 24-1,-13-41 261,0 0 1,0 1-1,0-1 0,0 1 1,0-1-1,0 0 1,0 1-1,0-1 1,0 0-1,0 1 1,0-1-1,0 1 1,0-1-1,0 0 0,0 1 1,0-1-1,0 1 1,0-1-1,0 0 1,-1 1-1,1-1 1,0 0-1,0 1 1,-1-1-1,1 0 0,0 0 1,0 1-1,-1-1 1,1 0-1,0 0 1,-1 1-1,1-1 1,0 0-1,-1 0 1,1 0-1,0 1 0,-1-1 1,-1 2-145,9 7-40,-2-5 140,0 0 1,0 0 0,0-1-1,0 1 1,1-1-1,0 0 1,-1 0-1,1-1 1,0 0 0,0 0-1,1 0 1,-1-1-1,0 0 1,1 0-1,-1-1 1,0 1-1,1-1 1,-1-1 0,0 1-1,1-1 1,-1 0-1,0-1 1,8-2-1,-6 1 166,1 0 0,-1-1 0,0 0 0,-1 0 0,1 0 0,-1-1 0,1-1 0,-2 1 0,1-1 0,0 0 0,-1-1 0,-1 1 0,1-1-1,-1 0 1,0-1 0,5-9 0,-6 10 36,-1 0-1,-1 0 0,1 0 0,-1-1 1,0 1-1,-1 0 0,1-1 1,-2 1-1,1-1 0,-1 1 0,0-1 1,-1-7-1,0 10-237,0 1 1,-1-1-1,1 1 0,-1-1 0,0 1 0,0 0 1,0 0-1,-1 0 0,1 0 0,-1 0 1,0 0-1,0 1 0,0-1 0,-1 1 1,1 0-1,-1 0 0,0 0 0,0 1 1,0-1-1,-6-2 0,-8-3-458</inkml:trace>
  <inkml:trace contextRef="#ctx0" brushRef="#br0" timeOffset="2187.26">3068 1673 8082,'23'17'1500,"-12"-9"-1435,0 0 0,0-1-1,1 0 1,18 8 0,-28-14-55,0 0 0,0-1-1,1 1 1,-1 0 0,0-1 0,1 1-1,-1-1 1,1 0 0,-1 0 0,0 0-1,1 0 1,-1 0 0,0-1 0,1 1-1,-1-1 1,1 1 0,-1-1 0,0 0-1,0 0 1,0 0 0,1 0 0,-1 0-1,0 0 1,0-1 0,-1 1 0,1-1-1,0 1 1,0-1 0,-1 0 0,1 0-1,1-2 1,-1 1 121,0 0 0,-1 0 0,1 0 0,-1-1 0,1 1 0,-1 0 0,0-1 0,0 1 0,-1-1 0,1 0 0,-1 1 0,0-1 0,1 1 0,-2-1 0,1 0-1,0 1 1,-1-1 0,0 1 0,-1-5 0,1 5-244,0 0 1,0 0-1,-1-1 0,0 1 0,1 1 0,-1-1 0,-1 0 0,1 0 0,0 1 1,0-1-1,-1 1 0,0 0 0,-2-3 0,-15-6-550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01T09:53:13.310"/>
    </inkml:context>
    <inkml:brush xml:id="br0">
      <inkml:brushProperty name="width" value="0.1" units="cm"/>
      <inkml:brushProperty name="height" value="0.1" units="cm"/>
    </inkml:brush>
  </inkml:definitions>
  <inkml:trace contextRef="#ctx0" brushRef="#br0">14 170 9130,'-1'-1'106,"0"0"0,0 0 1,0 0-1,0 0 0,0 0 0,0 0 1,0 0-1,0 0 0,1 0 0,-1-1 1,0 1-1,1 0 0,-1 0 0,1-1 1,-1 1-1,1 0 0,0-1 0,0 1 0,-1-1 1,1 1-1,0 0 0,0-2 0,1-1-59,0 1-1,-1 0 0,1 0 0,0 0 0,0 0 0,1-1 0,-1 2 0,1-1 0,2-4 0,2-2-93,1 1-1,0 0 1,1 0 0,0 0 0,9-6 0,-8 7 18,1 1 0,0 1 0,0 0 0,1 0 0,-1 0 0,1 2 0,0-1 0,0 1 1,1 1-1,20-2 0,-24 3-34,0 1 0,1 0 0,-1 0-1,0 1 1,0 0 0,0 0 0,0 1 0,0 0 0,0 1 0,0-1 0,-1 2 0,1-1 0,-1 1 0,0 0 0,12 9 0,-17-11-147,0 0 0,-1 0 0,1 0 1,-1 0-1,0 0 0,0 1 0,1-1 0,-1 0 1,-1 1-1,1-1 0,0 1 0,-1-1 1,1 1-1,-1-1 0,0 1 0,0 0 1,0-1-1,0 1 0,0-1 0,-1 5 1,-4 21-1121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01T09:53:13.466"/>
    </inkml:context>
    <inkml:brush xml:id="br0">
      <inkml:brushProperty name="width" value="0.1" units="cm"/>
      <inkml:brushProperty name="height" value="0.1" units="cm"/>
    </inkml:brush>
  </inkml:definitions>
  <inkml:trace contextRef="#ctx0" brushRef="#br0">83 1 6073,'4'35'776,"130"80"1673,-352-122-2401,216-1 88,3 14-56,5 0-64,5-1-64,1-2-144,4-5-512,2 1-1001,6-2 993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01T09:53:13.657"/>
    </inkml:context>
    <inkml:brush xml:id="br0">
      <inkml:brushProperty name="width" value="0.1" units="cm"/>
      <inkml:brushProperty name="height" value="0.1" units="cm"/>
    </inkml:brush>
  </inkml:definitions>
  <inkml:trace contextRef="#ctx0" brushRef="#br0">1 0 16764,'0'0'-8,"7"3"-3057,-3-1 2497,-2 1-64,0 4-225,2-1-855,-2-2 1024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01T09:53:14.180"/>
    </inkml:context>
    <inkml:brush xml:id="br0">
      <inkml:brushProperty name="width" value="0.1" units="cm"/>
      <inkml:brushProperty name="height" value="0.1" units="cm"/>
    </inkml:brush>
  </inkml:definitions>
  <inkml:trace contextRef="#ctx0" brushRef="#br0">198 1 15035,'0'0'3,"0"1"-1,0 0 1,0-1-1,0 1 1,0 0 0,-1 0-1,1-1 1,0 1-1,0 0 1,0-1-1,-1 1 1,1 0-1,0-1 1,-1 1-1,1 0 1,-1-1 0,1 1-1,0-1 1,-1 1-1,1-1 1,-1 1-1,0 0 1,-28 27-1557,3-2 75,-28 34-1,36-37 1399,1-1 190,-23 38-1,39-58-333,0 0 0,0 0 0,1 0 1,-1-1-1,0 1 0,1 0 0,-1 0 0,1 0 0,0 0 1,0 1-1,0-1 0,0 0 0,0 0 0,0 0 0,0 0 1,1 0-1,-1 0 0,1 0 0,-1 0 0,1 0 0,0-1 1,0 1-1,0 0 0,0 0 0,0 0 0,1 1 0,0 0 114,1-1-1,-1 0 1,1 1-1,-1-1 0,1 0 1,0 0-1,0-1 1,0 1-1,0-1 1,0 1-1,0-1 0,0 0 1,0 0-1,7 1 1,112 11 1522,-77-10-358,0 2 1,0 1-1,76 23 1,-119-28-999,0-1-1,0 1 1,0 0-1,0 0 1,0 0 0,0 0-1,-1 0 1,1 0 0,0 0-1,-1 0 1,1 1 0,0-1-1,-1 1 1,0-1 0,1 1-1,-1-1 1,0 1 0,0 0-1,0 0 1,0-1 0,1 3-1,-2-1 7,0-1-1,0 0 1,0 1 0,0-1-1,0 1 1,0-1-1,0 0 1,-1 1-1,0-1 1,1 0-1,-1 0 1,0 0-1,0 1 1,0-1-1,-2 3 1,-4 5-25,-1 0 1,0 0-1,-1-1 1,1 0-1,-17 13 1,-69 45-2286,62-47 1504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01T09:53:14.417"/>
    </inkml:context>
    <inkml:brush xml:id="br0">
      <inkml:brushProperty name="width" value="0.1" units="cm"/>
      <inkml:brushProperty name="height" value="0.1" units="cm"/>
    </inkml:brush>
  </inkml:definitions>
  <inkml:trace contextRef="#ctx0" brushRef="#br0">1 55 11867,'16'-3'632,"28"-6"-136,-30 27-224,9-49-288,-10 20 32,12 11-16,3-2-16,3 2-40,1-1-48,3-2-168,3 1-376,2-4-249,-1 2 417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01T09:53:14.639"/>
    </inkml:context>
    <inkml:brush xml:id="br0">
      <inkml:brushProperty name="width" value="0.1" units="cm"/>
      <inkml:brushProperty name="height" value="0.1" units="cm"/>
    </inkml:brush>
  </inkml:definitions>
  <inkml:trace contextRef="#ctx0" brushRef="#br0">117 0 13043,'18'0'952,"-20"15"-624,0-1-296,2 6-32,-31 11-232,17-5-40,-2 1-112,-1 2-136,1 4-232,2 4-609,-9 2 777</inkml:trace>
</inkml: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7FDC4-66A5-486E-A956-52B353D9D129}">
  <dimension ref="A5:J25"/>
  <sheetViews>
    <sheetView tabSelected="1" topLeftCell="A12" workbookViewId="0">
      <selection activeCell="C19" sqref="C19"/>
    </sheetView>
  </sheetViews>
  <sheetFormatPr defaultRowHeight="14.5" x14ac:dyDescent="0.35"/>
  <cols>
    <col min="3" max="3" width="9.36328125" bestFit="1" customWidth="1"/>
    <col min="7" max="7" width="11.90625" customWidth="1"/>
    <col min="10" max="10" width="12.1796875" customWidth="1"/>
  </cols>
  <sheetData>
    <row r="5" spans="1:8" ht="16.5" x14ac:dyDescent="0.45">
      <c r="B5" s="10"/>
      <c r="C5" s="11" t="s">
        <v>12</v>
      </c>
      <c r="D5" s="11" t="s">
        <v>13</v>
      </c>
      <c r="E5" s="11" t="s">
        <v>14</v>
      </c>
      <c r="F5" s="11" t="s">
        <v>15</v>
      </c>
      <c r="G5" s="12" t="s">
        <v>16</v>
      </c>
    </row>
    <row r="6" spans="1:8" x14ac:dyDescent="0.35">
      <c r="B6" s="2" t="s">
        <v>1</v>
      </c>
      <c r="C6" s="3">
        <v>0.6</v>
      </c>
      <c r="D6">
        <v>3</v>
      </c>
      <c r="E6">
        <f>SUM(F18:F20)</f>
        <v>549</v>
      </c>
      <c r="F6" s="1">
        <f>+E6/D6</f>
        <v>183</v>
      </c>
      <c r="G6" s="4"/>
    </row>
    <row r="7" spans="1:8" x14ac:dyDescent="0.35">
      <c r="B7" s="5" t="s">
        <v>2</v>
      </c>
      <c r="C7" s="6">
        <v>0.4</v>
      </c>
      <c r="D7" s="7">
        <v>5</v>
      </c>
      <c r="E7" s="7">
        <f>SUM(I18:I22)</f>
        <v>824</v>
      </c>
      <c r="F7" s="8">
        <f>+E7/D7</f>
        <v>164.8</v>
      </c>
      <c r="G7" s="9">
        <f>SUM(J18:J22)/(D7-1)</f>
        <v>49.699999999999996</v>
      </c>
      <c r="H7">
        <f>_xlfn.VAR.S(I18:I22)</f>
        <v>49.699999999999996</v>
      </c>
    </row>
    <row r="9" spans="1:8" x14ac:dyDescent="0.35">
      <c r="A9" t="s">
        <v>8</v>
      </c>
      <c r="B9" t="s">
        <v>18</v>
      </c>
      <c r="C9">
        <f>+F6*C6+F7*C7</f>
        <v>175.72</v>
      </c>
      <c r="D9" s="1">
        <f>+C6*F6+C7*F7</f>
        <v>175.72</v>
      </c>
    </row>
    <row r="10" spans="1:8" ht="17.5" x14ac:dyDescent="0.45">
      <c r="A10" t="s">
        <v>9</v>
      </c>
      <c r="B10" t="s">
        <v>17</v>
      </c>
      <c r="C10">
        <v>160</v>
      </c>
      <c r="D10" s="1">
        <v>174</v>
      </c>
      <c r="E10" s="17" t="str">
        <f>IF(C18&lt;=-1*C19,"Rifiuto ipotesi H0",IF(C18&gt;=C19,"Rifiuto ipotesi HO","Accetto ipotesi HO"))</f>
        <v>Accetto ipotesi HO</v>
      </c>
    </row>
    <row r="11" spans="1:8" x14ac:dyDescent="0.35">
      <c r="C11" s="1"/>
    </row>
    <row r="13" spans="1:8" x14ac:dyDescent="0.35">
      <c r="B13" t="s">
        <v>11</v>
      </c>
    </row>
    <row r="14" spans="1:8" x14ac:dyDescent="0.35">
      <c r="B14" t="s">
        <v>3</v>
      </c>
    </row>
    <row r="16" spans="1:8" x14ac:dyDescent="0.35">
      <c r="B16" t="s">
        <v>19</v>
      </c>
      <c r="C16" s="1">
        <f>SQRT(H7/D7)</f>
        <v>3.1527765540868891</v>
      </c>
    </row>
    <row r="17" spans="2:10" x14ac:dyDescent="0.35">
      <c r="B17" t="s">
        <v>7</v>
      </c>
      <c r="C17">
        <v>0.05</v>
      </c>
      <c r="E17" s="10" t="s">
        <v>4</v>
      </c>
      <c r="F17" s="11" t="s">
        <v>0</v>
      </c>
      <c r="G17" s="11" t="s">
        <v>6</v>
      </c>
      <c r="H17" s="10" t="s">
        <v>5</v>
      </c>
      <c r="I17" s="11" t="s">
        <v>0</v>
      </c>
      <c r="J17" s="12" t="s">
        <v>6</v>
      </c>
    </row>
    <row r="18" spans="2:10" x14ac:dyDescent="0.35">
      <c r="B18" s="19" t="s">
        <v>10</v>
      </c>
      <c r="C18" s="20">
        <f>(C10-F7)/C16</f>
        <v>-1.5224675512693264</v>
      </c>
      <c r="E18" s="2">
        <v>1</v>
      </c>
      <c r="F18">
        <v>188</v>
      </c>
      <c r="H18" s="2">
        <v>1</v>
      </c>
      <c r="I18">
        <v>160</v>
      </c>
      <c r="J18" s="13">
        <f>(I18-$F$7)^2</f>
        <v>23.040000000000109</v>
      </c>
    </row>
    <row r="19" spans="2:10" x14ac:dyDescent="0.35">
      <c r="B19" t="s">
        <v>22</v>
      </c>
      <c r="C19" s="18">
        <f>_xlfn.T.INV.2T(C17,(D7-1))</f>
        <v>2.7764451051977934</v>
      </c>
      <c r="E19" s="2">
        <v>2</v>
      </c>
      <c r="F19">
        <v>181</v>
      </c>
      <c r="H19" s="2">
        <v>2</v>
      </c>
      <c r="I19">
        <v>169</v>
      </c>
      <c r="J19" s="13">
        <f t="shared" ref="J19:J22" si="0">(I19-$F$7)^2</f>
        <v>17.639999999999905</v>
      </c>
    </row>
    <row r="20" spans="2:10" x14ac:dyDescent="0.35">
      <c r="B20" t="s">
        <v>23</v>
      </c>
      <c r="C20" s="18">
        <f>+C19*-1</f>
        <v>-2.7764451051977934</v>
      </c>
      <c r="E20" s="2">
        <v>3</v>
      </c>
      <c r="F20">
        <v>180</v>
      </c>
      <c r="H20" s="2">
        <v>3</v>
      </c>
      <c r="I20">
        <v>158</v>
      </c>
      <c r="J20" s="13">
        <f t="shared" si="0"/>
        <v>46.240000000000151</v>
      </c>
    </row>
    <row r="21" spans="2:10" x14ac:dyDescent="0.35">
      <c r="E21" s="2"/>
      <c r="H21" s="2">
        <v>4</v>
      </c>
      <c r="I21">
        <v>162</v>
      </c>
      <c r="J21" s="13">
        <f t="shared" si="0"/>
        <v>7.8400000000000638</v>
      </c>
    </row>
    <row r="22" spans="2:10" x14ac:dyDescent="0.35">
      <c r="E22" s="5"/>
      <c r="F22" s="7"/>
      <c r="G22" s="7"/>
      <c r="H22" s="5">
        <v>5</v>
      </c>
      <c r="I22" s="7">
        <v>175</v>
      </c>
      <c r="J22" s="13">
        <f t="shared" si="0"/>
        <v>104.03999999999976</v>
      </c>
    </row>
    <row r="23" spans="2:10" ht="15" thickBot="1" x14ac:dyDescent="0.4"/>
    <row r="24" spans="2:10" x14ac:dyDescent="0.35">
      <c r="B24" s="21" t="s">
        <v>20</v>
      </c>
      <c r="C24" s="22"/>
      <c r="D24" s="23"/>
    </row>
    <row r="25" spans="2:10" ht="17" thickBot="1" x14ac:dyDescent="0.4">
      <c r="B25" s="14">
        <f>+F7+C20*C16</f>
        <v>156.04648896862309</v>
      </c>
      <c r="C25" s="15" t="s">
        <v>21</v>
      </c>
      <c r="D25" s="16">
        <f>+F7+C19*C16</f>
        <v>173.55351103137693</v>
      </c>
    </row>
  </sheetData>
  <mergeCells count="1">
    <mergeCell ref="B24:D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CANNATA VITTORIA [FA0300042]</dc:creator>
  <cp:lastModifiedBy>CANNATA ROBERTO</cp:lastModifiedBy>
  <dcterms:created xsi:type="dcterms:W3CDTF">2024-09-12T14:33:55Z</dcterms:created>
  <dcterms:modified xsi:type="dcterms:W3CDTF">2025-11-01T09:53:26Z</dcterms:modified>
</cp:coreProperties>
</file>