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0" documentId="13_ncr:1_{A8746A0F-2EBD-4A5D-B10B-1FAF800A1424}" xr6:coauthVersionLast="47" xr6:coauthVersionMax="47" xr10:uidLastSave="{00000000-0000-0000-0000-000000000000}"/>
  <bookViews>
    <workbookView xWindow="-110" yWindow="-110" windowWidth="19420" windowHeight="11500" xr2:uid="{6268FBCD-E585-4995-93D0-A7DAE4B68CA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0" i="1" s="1"/>
  <c r="C31" i="1" s="1"/>
  <c r="C11" i="1"/>
  <c r="E5" i="1" s="1"/>
  <c r="B11" i="1"/>
  <c r="D4" i="1" s="1"/>
  <c r="D5" i="1" l="1"/>
  <c r="C23" i="1" s="1"/>
  <c r="E4" i="1"/>
  <c r="C19" i="1" s="1"/>
  <c r="C16" i="1"/>
  <c r="C24" i="1" l="1"/>
  <c r="C28" i="1" s="1"/>
  <c r="F5" i="1"/>
  <c r="F4" i="1"/>
</calcChain>
</file>

<file path=xl/sharedStrings.xml><?xml version="1.0" encoding="utf-8"?>
<sst xmlns="http://schemas.openxmlformats.org/spreadsheetml/2006/main" count="39" uniqueCount="25">
  <si>
    <t>M</t>
  </si>
  <si>
    <t>Maschi</t>
  </si>
  <si>
    <t>Femmine</t>
  </si>
  <si>
    <t>Nh</t>
  </si>
  <si>
    <t>A</t>
  </si>
  <si>
    <t>B</t>
  </si>
  <si>
    <t>Totale</t>
  </si>
  <si>
    <t>nh</t>
  </si>
  <si>
    <t>E(ya)</t>
  </si>
  <si>
    <t>E(yb)</t>
  </si>
  <si>
    <t>Quesito a)</t>
  </si>
  <si>
    <t>Media pesata sulla base dei pesi degli strati</t>
  </si>
  <si>
    <t>Quesito b)</t>
  </si>
  <si>
    <t>E(ymb)</t>
  </si>
  <si>
    <t>Quesito c)</t>
  </si>
  <si>
    <t>Var.corr(ya)</t>
  </si>
  <si>
    <t xml:space="preserve">  </t>
  </si>
  <si>
    <t>ES(ya)</t>
  </si>
  <si>
    <t xml:space="preserve">H0 </t>
  </si>
  <si>
    <t>tcrit+</t>
  </si>
  <si>
    <t>tcrit-</t>
  </si>
  <si>
    <t>t cade nella regione di accettazione, dunque non rifiuto l'ipotesi</t>
  </si>
  <si>
    <t>F</t>
  </si>
  <si>
    <t>t-test</t>
  </si>
  <si>
    <t>alfa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</si>
</sst>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0" xfId="0" applyBorder="1"/>
    <xf numFmtId="2" fontId="0" fillId="0" borderId="0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2" xfId="0" applyBorder="1"/>
    <xf numFmtId="0" fontId="0" fillId="0" borderId="5" xfId="0" applyBorder="1"/>
    <xf numFmtId="0" fontId="0" fillId="0" borderId="0" xfId="0" quotePrefix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</xdr:colOff>
      <xdr:row>0</xdr:row>
      <xdr:rowOff>152400</xdr:rowOff>
    </xdr:from>
    <xdr:to>
      <xdr:col>17</xdr:col>
      <xdr:colOff>518497</xdr:colOff>
      <xdr:row>17</xdr:row>
      <xdr:rowOff>6719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556559-2A87-2CF7-802D-2A950060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650" y="152400"/>
          <a:ext cx="5173047" cy="272451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17</xdr:col>
      <xdr:colOff>495965</xdr:colOff>
      <xdr:row>24</xdr:row>
      <xdr:rowOff>79496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1D37F67-D905-3C3B-0322-D9343A0E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1100" y="3238500"/>
          <a:ext cx="4763165" cy="86689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12</xdr:col>
      <xdr:colOff>152591</xdr:colOff>
      <xdr:row>30</xdr:row>
      <xdr:rowOff>139822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0BE2B25-2ADE-8162-A25A-FDD73A84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1100" y="4394200"/>
          <a:ext cx="1371791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6CD5-E073-4CC6-A3B0-351E8B3D163C}">
  <dimension ref="A3:F40"/>
  <sheetViews>
    <sheetView tabSelected="1" workbookViewId="0">
      <selection activeCell="D40" sqref="D40"/>
    </sheetView>
  </sheetViews>
  <sheetFormatPr defaultRowHeight="14.5" x14ac:dyDescent="0.35"/>
  <cols>
    <col min="3" max="3" width="9.36328125" bestFit="1" customWidth="1"/>
    <col min="6" max="6" width="10.453125" bestFit="1" customWidth="1"/>
  </cols>
  <sheetData>
    <row r="3" spans="1:6" x14ac:dyDescent="0.35">
      <c r="A3" s="11"/>
      <c r="B3" s="12" t="s">
        <v>3</v>
      </c>
      <c r="C3" s="12" t="s">
        <v>7</v>
      </c>
      <c r="D3" s="12" t="s">
        <v>8</v>
      </c>
      <c r="E3" s="12" t="s">
        <v>9</v>
      </c>
      <c r="F3" s="13" t="s">
        <v>15</v>
      </c>
    </row>
    <row r="4" spans="1:6" x14ac:dyDescent="0.35">
      <c r="A4" s="3" t="s">
        <v>1</v>
      </c>
      <c r="B4" s="4">
        <v>0.3</v>
      </c>
      <c r="C4" s="4">
        <v>3</v>
      </c>
      <c r="D4" s="5">
        <f>+B9/B11</f>
        <v>0.33333333333333331</v>
      </c>
      <c r="E4" s="5">
        <f>+B10/B11</f>
        <v>0.66666666666666663</v>
      </c>
      <c r="F4" s="6">
        <f>+D4*E4*3/2</f>
        <v>0.33333333333333331</v>
      </c>
    </row>
    <row r="5" spans="1:6" x14ac:dyDescent="0.35">
      <c r="A5" s="7" t="s">
        <v>2</v>
      </c>
      <c r="B5" s="8">
        <v>0.7</v>
      </c>
      <c r="C5" s="8">
        <v>5</v>
      </c>
      <c r="D5" s="9">
        <f>+C9/C11</f>
        <v>0.4</v>
      </c>
      <c r="E5" s="9">
        <f>+C10/C11</f>
        <v>0.6</v>
      </c>
      <c r="F5" s="10">
        <f>+D5*E5*5/4</f>
        <v>0.3</v>
      </c>
    </row>
    <row r="8" spans="1:6" x14ac:dyDescent="0.35">
      <c r="A8" s="11"/>
      <c r="B8" s="12" t="s">
        <v>1</v>
      </c>
      <c r="C8" s="13" t="s">
        <v>2</v>
      </c>
    </row>
    <row r="9" spans="1:6" x14ac:dyDescent="0.35">
      <c r="A9" s="3" t="s">
        <v>4</v>
      </c>
      <c r="B9" s="4">
        <v>1</v>
      </c>
      <c r="C9" s="14">
        <v>2</v>
      </c>
    </row>
    <row r="10" spans="1:6" x14ac:dyDescent="0.35">
      <c r="A10" s="3" t="s">
        <v>5</v>
      </c>
      <c r="B10" s="4">
        <v>2</v>
      </c>
      <c r="C10" s="14">
        <v>3</v>
      </c>
    </row>
    <row r="11" spans="1:6" x14ac:dyDescent="0.35">
      <c r="A11" s="7" t="s">
        <v>6</v>
      </c>
      <c r="B11" s="8">
        <f>+B9+B10</f>
        <v>3</v>
      </c>
      <c r="C11" s="15">
        <f>+C9+C10</f>
        <v>5</v>
      </c>
    </row>
    <row r="13" spans="1:6" x14ac:dyDescent="0.35">
      <c r="A13" t="s">
        <v>10</v>
      </c>
    </row>
    <row r="14" spans="1:6" x14ac:dyDescent="0.35">
      <c r="B14" t="s">
        <v>11</v>
      </c>
    </row>
    <row r="15" spans="1:6" ht="3.5" customHeight="1" x14ac:dyDescent="0.35"/>
    <row r="16" spans="1:6" x14ac:dyDescent="0.35">
      <c r="B16" t="s">
        <v>9</v>
      </c>
      <c r="C16">
        <f>+B4*E4+B5*E5</f>
        <v>0.62</v>
      </c>
    </row>
    <row r="17" spans="1:6" ht="5" customHeight="1" x14ac:dyDescent="0.35"/>
    <row r="18" spans="1:6" x14ac:dyDescent="0.35">
      <c r="A18" t="s">
        <v>12</v>
      </c>
    </row>
    <row r="19" spans="1:6" x14ac:dyDescent="0.35">
      <c r="B19" t="s">
        <v>13</v>
      </c>
      <c r="C19" s="2">
        <f>+E4</f>
        <v>0.66666666666666663</v>
      </c>
    </row>
    <row r="20" spans="1:6" ht="4" customHeight="1" x14ac:dyDescent="0.35"/>
    <row r="21" spans="1:6" x14ac:dyDescent="0.35">
      <c r="A21" t="s">
        <v>14</v>
      </c>
    </row>
    <row r="23" spans="1:6" x14ac:dyDescent="0.35">
      <c r="B23" t="s">
        <v>8</v>
      </c>
      <c r="C23">
        <f>+D5*B5+D4*B4</f>
        <v>0.37999999999999995</v>
      </c>
    </row>
    <row r="24" spans="1:6" x14ac:dyDescent="0.35">
      <c r="B24" t="s">
        <v>17</v>
      </c>
      <c r="C24" s="2">
        <f>SQRT((B4^2)*(D4*(1-D4))/(3-1)+(B5^2)*(D5*(1-D5))/(5-1))</f>
        <v>0.19849433241279207</v>
      </c>
    </row>
    <row r="26" spans="1:6" x14ac:dyDescent="0.35">
      <c r="B26" t="s">
        <v>18</v>
      </c>
      <c r="C26" s="16">
        <v>0.45</v>
      </c>
    </row>
    <row r="28" spans="1:6" x14ac:dyDescent="0.35">
      <c r="B28" t="s">
        <v>23</v>
      </c>
      <c r="C28">
        <f>+(C23-C26)/C24</f>
        <v>-0.35265490530191518</v>
      </c>
      <c r="E28" s="1"/>
      <c r="F28" s="1"/>
    </row>
    <row r="29" spans="1:6" x14ac:dyDescent="0.35">
      <c r="B29" t="s">
        <v>19</v>
      </c>
      <c r="C29">
        <f>_xlfn.T.INV.2T(0.05,7)</f>
        <v>2.3646242515927849</v>
      </c>
    </row>
    <row r="30" spans="1:6" x14ac:dyDescent="0.35">
      <c r="B30" t="s">
        <v>20</v>
      </c>
      <c r="C30">
        <f>-C29</f>
        <v>-2.3646242515927849</v>
      </c>
      <c r="E30" t="s">
        <v>16</v>
      </c>
    </row>
    <row r="31" spans="1:6" x14ac:dyDescent="0.35">
      <c r="B31" t="s">
        <v>24</v>
      </c>
      <c r="C31">
        <f>_xlfn.T.DIST.2T(-C30,7)</f>
        <v>5.0000000000000017E-2</v>
      </c>
    </row>
    <row r="33" spans="2:6" x14ac:dyDescent="0.35">
      <c r="B33" t="s">
        <v>21</v>
      </c>
    </row>
    <row r="35" spans="2:6" x14ac:dyDescent="0.35">
      <c r="B35" t="s">
        <v>0</v>
      </c>
      <c r="C35" t="s">
        <v>22</v>
      </c>
      <c r="E35" t="s">
        <v>0</v>
      </c>
      <c r="F35" t="s">
        <v>22</v>
      </c>
    </row>
    <row r="36" spans="2:6" x14ac:dyDescent="0.35">
      <c r="B36" t="s">
        <v>4</v>
      </c>
      <c r="C36" t="s">
        <v>4</v>
      </c>
      <c r="E36">
        <v>1</v>
      </c>
      <c r="F36">
        <v>1</v>
      </c>
    </row>
    <row r="37" spans="2:6" x14ac:dyDescent="0.35">
      <c r="B37" t="s">
        <v>5</v>
      </c>
      <c r="C37" t="s">
        <v>4</v>
      </c>
      <c r="E37">
        <v>0</v>
      </c>
      <c r="F37">
        <v>1</v>
      </c>
    </row>
    <row r="38" spans="2:6" x14ac:dyDescent="0.35">
      <c r="B38" t="s">
        <v>5</v>
      </c>
      <c r="C38" t="s">
        <v>5</v>
      </c>
      <c r="E38">
        <v>0</v>
      </c>
      <c r="F38">
        <v>0</v>
      </c>
    </row>
    <row r="39" spans="2:6" x14ac:dyDescent="0.35">
      <c r="C39" t="s">
        <v>5</v>
      </c>
      <c r="F39">
        <v>0</v>
      </c>
    </row>
    <row r="40" spans="2:6" x14ac:dyDescent="0.35">
      <c r="C40" t="s">
        <v>5</v>
      </c>
      <c r="F40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170F4BB8EE474F8F36172834D2F585" ma:contentTypeVersion="4" ma:contentTypeDescription="Creare un nuovo documento." ma:contentTypeScope="" ma:versionID="352c0b921474c40c59d6ad993e29799b">
  <xsd:schema xmlns:xsd="http://www.w3.org/2001/XMLSchema" xmlns:xs="http://www.w3.org/2001/XMLSchema" xmlns:p="http://schemas.microsoft.com/office/2006/metadata/properties" xmlns:ns3="87b04993-c4e4-42db-9eba-8fcebf33fc72" targetNamespace="http://schemas.microsoft.com/office/2006/metadata/properties" ma:root="true" ma:fieldsID="1d6a5650193e4d026c96bddc06750897" ns3:_="">
    <xsd:import namespace="87b04993-c4e4-42db-9eba-8fcebf33fc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04993-c4e4-42db-9eba-8fcebf33f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B15BF-8A60-493B-AEDB-0EA82C424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04993-c4e4-42db-9eba-8fcebf33f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BB31D-69DF-49FA-A055-43FE90077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22AE0E-4522-400A-B1CB-7D669C463B21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87b04993-c4e4-42db-9eba-8fcebf33fc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VITTORIA [FA0300042]</dc:creator>
  <cp:lastModifiedBy>CANNATA ROBERTO</cp:lastModifiedBy>
  <dcterms:created xsi:type="dcterms:W3CDTF">2024-09-16T15:31:02Z</dcterms:created>
  <dcterms:modified xsi:type="dcterms:W3CDTF">2024-10-24T16:48:57Z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0x0101007E170F4BB8EE474F8F36172834D2F585</vt:lpwstr>
  </property>
</Properties>
</file>