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ata\Personale\Lavoro\Aziende dati\2023 ASUGI\2025 UniTS\2025-26 - INF-01 - Informatica\"/>
    </mc:Choice>
  </mc:AlternateContent>
  <xr:revisionPtr revIDLastSave="0" documentId="13_ncr:1_{0FDBEC24-941D-4729-9F37-9EDE5A4B0B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atabase" sheetId="1" r:id="rId1"/>
    <sheet name="Registro" sheetId="2" r:id="rId2"/>
    <sheet name="Esempio" sheetId="3" r:id="rId3"/>
    <sheet name="Pvt tot" sheetId="5" r:id="rId4"/>
  </sheets>
  <calcPr calcId="191029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5" i="2" s="1"/>
  <c r="E5" i="2"/>
  <c r="F4" i="2"/>
  <c r="H4" i="2" s="1"/>
  <c r="E4" i="2"/>
  <c r="F3" i="2"/>
  <c r="H3" i="2" s="1"/>
  <c r="E3" i="2"/>
  <c r="F2" i="2"/>
  <c r="H2" i="2" s="1"/>
  <c r="E2" i="2"/>
  <c r="D2" i="2"/>
</calcChain>
</file>

<file path=xl/sharedStrings.xml><?xml version="1.0" encoding="utf-8"?>
<sst xmlns="http://schemas.openxmlformats.org/spreadsheetml/2006/main" count="123" uniqueCount="45">
  <si>
    <t>Codice</t>
  </si>
  <si>
    <t>Descrizione</t>
  </si>
  <si>
    <t>Categoria</t>
  </si>
  <si>
    <t>IVA</t>
  </si>
  <si>
    <t>Prezzo/Costo</t>
  </si>
  <si>
    <t>Fornitore</t>
  </si>
  <si>
    <t>D001</t>
  </si>
  <si>
    <t>Visita odontoiatrica</t>
  </si>
  <si>
    <t>Prestazione</t>
  </si>
  <si>
    <t>D002</t>
  </si>
  <si>
    <t>Igiene orale professionale</t>
  </si>
  <si>
    <t>D010</t>
  </si>
  <si>
    <t>Otturazione composito 1 superficie</t>
  </si>
  <si>
    <t>M101</t>
  </si>
  <si>
    <t>Anestetico articaina</t>
  </si>
  <si>
    <t>Materiale</t>
  </si>
  <si>
    <t>Dentalmarket</t>
  </si>
  <si>
    <t>M202</t>
  </si>
  <si>
    <t>Composito nanoceramico</t>
  </si>
  <si>
    <t>Kerr</t>
  </si>
  <si>
    <t>R301</t>
  </si>
  <si>
    <t>RX bitewing</t>
  </si>
  <si>
    <t>Diagnostica</t>
  </si>
  <si>
    <t>L401</t>
  </si>
  <si>
    <t>Corona zirconia</t>
  </si>
  <si>
    <t>Laboratorio</t>
  </si>
  <si>
    <t>Lab Milano</t>
  </si>
  <si>
    <t>Data</t>
  </si>
  <si>
    <t>Paziente</t>
  </si>
  <si>
    <t>Qta</t>
  </si>
  <si>
    <t>Totale</t>
  </si>
  <si>
    <t>2025-01-10</t>
  </si>
  <si>
    <t>Mario Rossi</t>
  </si>
  <si>
    <t>La colonna CODICE viene tradotta automaticamente tramite INDICE+CONFRONTA.</t>
  </si>
  <si>
    <t>Esempio: inserisci in C2 il codice D002 e guarda cosa compare nelle colonne successive.</t>
  </si>
  <si>
    <t>Esempio didattico (nel foglio "Registro");</t>
  </si>
  <si>
    <t>Anna Bianchi</t>
  </si>
  <si>
    <t>Luca Verdi</t>
  </si>
  <si>
    <t>Elisa Neri</t>
  </si>
  <si>
    <t>Giovanni Conti</t>
  </si>
  <si>
    <t>Somma di Prezzo/Costo</t>
  </si>
  <si>
    <t>Etichette di riga</t>
  </si>
  <si>
    <t>(vuoto)</t>
  </si>
  <si>
    <t>Totale complessivo</t>
  </si>
  <si>
    <t>Nota: il foglio "Database" costituisce la tabella di transcodifica.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</si>
</sst>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" refreshedDate="45981.611850231478" createdVersion="8" refreshedVersion="8" minRefreshableVersion="3" recordCount="25" xr:uid="{C34FD71C-591B-47D0-BAF5-26A0324E9EFD}">
  <cacheSource type="worksheet">
    <worksheetSource ref="A1:H1048576" sheet="Registro"/>
  </cacheSource>
  <cacheFields count="8">
    <cacheField name="Data" numFmtId="0">
      <sharedItems containsDate="1" containsBlank="1" containsMixedTypes="1" minDate="2025-01-10T00:00:00" maxDate="2025-01-19T00:00:00"/>
    </cacheField>
    <cacheField name="Paziente" numFmtId="0">
      <sharedItems containsBlank="1" count="6">
        <s v="Mario Rossi"/>
        <s v="Anna Bianchi"/>
        <s v="Luca Verdi"/>
        <s v="Elisa Neri"/>
        <s v="Giovanni Conti"/>
        <m/>
      </sharedItems>
    </cacheField>
    <cacheField name="Codice" numFmtId="0">
      <sharedItems containsBlank="1"/>
    </cacheField>
    <cacheField name="Descrizione" numFmtId="0">
      <sharedItems containsBlank="1"/>
    </cacheField>
    <cacheField name="Categoria" numFmtId="0">
      <sharedItems containsBlank="1"/>
    </cacheField>
    <cacheField name="Prezzo/Costo" numFmtId="164">
      <sharedItems containsString="0" containsBlank="1" containsNumber="1" minValue="1.2" maxValue="220"/>
    </cacheField>
    <cacheField name="Qta" numFmtId="0">
      <sharedItems containsString="0" containsBlank="1" containsNumber="1" containsInteger="1" minValue="1" maxValue="1"/>
    </cacheField>
    <cacheField name="Totale" numFmtId="164">
      <sharedItems containsString="0" containsBlank="1" containsNumber="1" minValue="1.2" maxValue="2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2025-01-10"/>
    <x v="0"/>
    <s v="D001"/>
    <s v="Visita odontoiatrica"/>
    <s v="Prestazione"/>
    <n v="60"/>
    <n v="1"/>
    <n v="60"/>
  </r>
  <r>
    <s v="2025-01-10"/>
    <x v="0"/>
    <s v="D002"/>
    <s v="Igiene orale professionale"/>
    <s v="Prestazione"/>
    <n v="85"/>
    <n v="1"/>
    <n v="85"/>
  </r>
  <r>
    <s v="2025-01-10"/>
    <x v="0"/>
    <s v="D010"/>
    <s v="Otturazione composito 1 superficie"/>
    <s v="Prestazione"/>
    <n v="110"/>
    <n v="1"/>
    <n v="110"/>
  </r>
  <r>
    <s v="2025-01-10"/>
    <x v="0"/>
    <s v="M101"/>
    <s v="Anestetico articaina"/>
    <s v="Materiale"/>
    <n v="1.2"/>
    <n v="1"/>
    <n v="1.2"/>
  </r>
  <r>
    <d v="2025-01-10T00:00:00"/>
    <x v="0"/>
    <s v="D001"/>
    <s v="Visita odontoiatrica"/>
    <s v="Prestazione"/>
    <n v="60"/>
    <n v="1"/>
    <n v="60"/>
  </r>
  <r>
    <d v="2025-01-10T00:00:00"/>
    <x v="0"/>
    <s v="D002"/>
    <s v="Igiene orale professionale"/>
    <s v="Prestazione"/>
    <n v="85"/>
    <n v="1"/>
    <n v="85"/>
  </r>
  <r>
    <d v="2025-01-10T00:00:00"/>
    <x v="0"/>
    <s v="D010"/>
    <s v="Otturazione composito 1 superficie"/>
    <s v="Prestazione"/>
    <n v="110"/>
    <n v="1"/>
    <n v="110"/>
  </r>
  <r>
    <d v="2025-01-10T00:00:00"/>
    <x v="0"/>
    <s v="M101"/>
    <s v="Anestetico articaina"/>
    <s v="Materiale"/>
    <n v="1.2"/>
    <n v="1"/>
    <n v="1.2"/>
  </r>
  <r>
    <d v="2025-01-12T00:00:00"/>
    <x v="1"/>
    <s v="D001"/>
    <s v="Visita odontoiatrica"/>
    <s v="Prestazione"/>
    <n v="60"/>
    <n v="1"/>
    <n v="60"/>
  </r>
  <r>
    <d v="2025-01-12T00:00:00"/>
    <x v="1"/>
    <s v="R301"/>
    <s v="RX bitewing"/>
    <s v="Diagnostica"/>
    <n v="18"/>
    <n v="1"/>
    <n v="18"/>
  </r>
  <r>
    <d v="2025-01-12T00:00:00"/>
    <x v="1"/>
    <s v="D002"/>
    <s v="Igiene orale professionale"/>
    <s v="Prestazione"/>
    <n v="85"/>
    <n v="1"/>
    <n v="85"/>
  </r>
  <r>
    <d v="2025-01-12T00:00:00"/>
    <x v="1"/>
    <s v="M202"/>
    <s v="Composito nanoceramico"/>
    <s v="Materiale"/>
    <n v="3.5"/>
    <n v="1"/>
    <n v="3.5"/>
  </r>
  <r>
    <d v="2025-01-14T00:00:00"/>
    <x v="2"/>
    <s v="D001"/>
    <s v="Visita odontoiatrica"/>
    <s v="Prestazione"/>
    <n v="60"/>
    <n v="1"/>
    <n v="60"/>
  </r>
  <r>
    <d v="2025-01-14T00:00:00"/>
    <x v="2"/>
    <s v="D010"/>
    <s v="Otturazione composito 1 superficie"/>
    <s v="Prestazione"/>
    <n v="110"/>
    <n v="1"/>
    <n v="110"/>
  </r>
  <r>
    <d v="2025-01-14T00:00:00"/>
    <x v="2"/>
    <s v="M101"/>
    <s v="Anestetico articaina"/>
    <s v="Materiale"/>
    <n v="1.2"/>
    <n v="1"/>
    <n v="1.2"/>
  </r>
  <r>
    <d v="2025-01-14T00:00:00"/>
    <x v="2"/>
    <s v="M202"/>
    <s v="Composito nanoceramico"/>
    <s v="Materiale"/>
    <n v="3.5"/>
    <n v="1"/>
    <n v="3.5"/>
  </r>
  <r>
    <d v="2025-01-16T00:00:00"/>
    <x v="3"/>
    <s v="D002"/>
    <s v="Igiene orale professionale"/>
    <s v="Prestazione"/>
    <n v="85"/>
    <n v="1"/>
    <n v="85"/>
  </r>
  <r>
    <d v="2025-01-16T00:00:00"/>
    <x v="3"/>
    <s v="D010"/>
    <s v="Otturazione composito 1 superficie"/>
    <s v="Prestazione"/>
    <n v="110"/>
    <n v="1"/>
    <n v="110"/>
  </r>
  <r>
    <d v="2025-01-16T00:00:00"/>
    <x v="3"/>
    <s v="R301"/>
    <s v="RX bitewing"/>
    <s v="Diagnostica"/>
    <n v="18"/>
    <n v="1"/>
    <n v="18"/>
  </r>
  <r>
    <d v="2025-01-16T00:00:00"/>
    <x v="3"/>
    <s v="L401"/>
    <s v="Corona zirconia"/>
    <s v="Laboratorio"/>
    <n v="220"/>
    <n v="1"/>
    <n v="220"/>
  </r>
  <r>
    <d v="2025-01-18T00:00:00"/>
    <x v="4"/>
    <s v="D001"/>
    <s v="Visita odontoiatrica"/>
    <s v="Prestazione"/>
    <n v="60"/>
    <n v="1"/>
    <n v="60"/>
  </r>
  <r>
    <d v="2025-01-18T00:00:00"/>
    <x v="4"/>
    <s v="D002"/>
    <s v="Igiene orale professionale"/>
    <s v="Prestazione"/>
    <n v="85"/>
    <n v="1"/>
    <n v="85"/>
  </r>
  <r>
    <d v="2025-01-18T00:00:00"/>
    <x v="4"/>
    <s v="D010"/>
    <s v="Otturazione composito 1 superficie"/>
    <s v="Prestazione"/>
    <n v="110"/>
    <n v="1"/>
    <n v="110"/>
  </r>
  <r>
    <d v="2025-01-18T00:00:00"/>
    <x v="4"/>
    <s v="L401"/>
    <s v="Corona zirconia"/>
    <s v="Laboratorio"/>
    <n v="220"/>
    <n v="1"/>
    <n v="220"/>
  </r>
  <r>
    <m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ADF7E0-D1EA-409A-9674-CFA6F06A64F2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10" firstHeaderRow="1" firstDataRow="1" firstDataCol="1"/>
  <pivotFields count="8">
    <pivotField showAll="0"/>
    <pivotField axis="axisRow" showAll="0">
      <items count="7">
        <item x="1"/>
        <item x="3"/>
        <item x="4"/>
        <item x="2"/>
        <item x="0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a di Prezzo/Costo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B8" sqref="B8"/>
    </sheetView>
  </sheetViews>
  <sheetFormatPr defaultRowHeight="15" x14ac:dyDescent="0.25"/>
  <cols>
    <col min="1" max="1" width="7" bestFit="1" customWidth="1"/>
    <col min="2" max="2" width="32.7109375" bestFit="1" customWidth="1"/>
    <col min="3" max="3" width="11.42578125" bestFit="1" customWidth="1"/>
    <col min="4" max="4" width="4.140625" bestFit="1" customWidth="1"/>
    <col min="5" max="5" width="12.7109375" bestFit="1" customWidth="1"/>
    <col min="6" max="6" width="13.285156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8</v>
      </c>
      <c r="D2">
        <v>0</v>
      </c>
      <c r="E2">
        <v>60</v>
      </c>
    </row>
    <row r="3" spans="1:6" x14ac:dyDescent="0.25">
      <c r="A3" t="s">
        <v>9</v>
      </c>
      <c r="B3" t="s">
        <v>10</v>
      </c>
      <c r="C3" t="s">
        <v>8</v>
      </c>
      <c r="D3">
        <v>0</v>
      </c>
      <c r="E3">
        <v>85</v>
      </c>
    </row>
    <row r="4" spans="1:6" x14ac:dyDescent="0.25">
      <c r="A4" t="s">
        <v>11</v>
      </c>
      <c r="B4" t="s">
        <v>12</v>
      </c>
      <c r="C4" t="s">
        <v>8</v>
      </c>
      <c r="D4">
        <v>0</v>
      </c>
      <c r="E4">
        <v>110</v>
      </c>
    </row>
    <row r="5" spans="1:6" x14ac:dyDescent="0.25">
      <c r="A5" t="s">
        <v>13</v>
      </c>
      <c r="B5" t="s">
        <v>14</v>
      </c>
      <c r="C5" t="s">
        <v>15</v>
      </c>
      <c r="D5">
        <v>22</v>
      </c>
      <c r="E5">
        <v>1.2</v>
      </c>
      <c r="F5" t="s">
        <v>16</v>
      </c>
    </row>
    <row r="6" spans="1:6" x14ac:dyDescent="0.25">
      <c r="A6" t="s">
        <v>17</v>
      </c>
      <c r="B6" t="s">
        <v>18</v>
      </c>
      <c r="C6" t="s">
        <v>15</v>
      </c>
      <c r="D6">
        <v>22</v>
      </c>
      <c r="E6">
        <v>3.5</v>
      </c>
      <c r="F6" t="s">
        <v>19</v>
      </c>
    </row>
    <row r="7" spans="1:6" x14ac:dyDescent="0.25">
      <c r="A7" t="s">
        <v>20</v>
      </c>
      <c r="B7" t="s">
        <v>21</v>
      </c>
      <c r="C7" t="s">
        <v>22</v>
      </c>
      <c r="D7">
        <v>22</v>
      </c>
      <c r="E7">
        <v>18</v>
      </c>
    </row>
    <row r="8" spans="1:6" x14ac:dyDescent="0.25">
      <c r="A8" t="s">
        <v>23</v>
      </c>
      <c r="B8" t="s">
        <v>24</v>
      </c>
      <c r="C8" t="s">
        <v>25</v>
      </c>
      <c r="D8">
        <v>22</v>
      </c>
      <c r="E8">
        <v>220</v>
      </c>
      <c r="F8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7" workbookViewId="0">
      <selection activeCell="E2" sqref="E2"/>
    </sheetView>
  </sheetViews>
  <sheetFormatPr defaultRowHeight="15" x14ac:dyDescent="0.25"/>
  <cols>
    <col min="1" max="1" width="10.42578125" bestFit="1" customWidth="1"/>
    <col min="2" max="2" width="16.42578125" customWidth="1"/>
    <col min="3" max="3" width="7" bestFit="1" customWidth="1"/>
    <col min="4" max="4" width="32.7109375" bestFit="1" customWidth="1"/>
    <col min="5" max="5" width="11.42578125" bestFit="1" customWidth="1"/>
    <col min="6" max="6" width="12.7109375" style="4" bestFit="1" customWidth="1"/>
    <col min="7" max="7" width="4.140625" bestFit="1" customWidth="1"/>
    <col min="8" max="8" width="8" style="4" bestFit="1" customWidth="1"/>
  </cols>
  <sheetData>
    <row r="1" spans="1:8" s="1" customFormat="1" x14ac:dyDescent="0.25">
      <c r="A1" s="1" t="s">
        <v>27</v>
      </c>
      <c r="B1" s="1" t="s">
        <v>28</v>
      </c>
      <c r="C1" s="1" t="s">
        <v>0</v>
      </c>
      <c r="D1" s="1" t="s">
        <v>1</v>
      </c>
      <c r="E1" s="1" t="s">
        <v>2</v>
      </c>
      <c r="F1" s="3" t="s">
        <v>4</v>
      </c>
      <c r="G1" s="1" t="s">
        <v>29</v>
      </c>
      <c r="H1" s="3" t="s">
        <v>30</v>
      </c>
    </row>
    <row r="2" spans="1:8" x14ac:dyDescent="0.25">
      <c r="A2" t="s">
        <v>31</v>
      </c>
      <c r="B2" t="s">
        <v>32</v>
      </c>
      <c r="C2" t="s">
        <v>6</v>
      </c>
      <c r="D2" t="str">
        <f>INDEX(Database!B:B, MATCH(C2, Database!A:A, 0))</f>
        <v>Visita odontoiatrica</v>
      </c>
      <c r="E2" t="str">
        <f>INDEX(Database!C:C, MATCH(C2, Database!A:A, 0))</f>
        <v>Prestazione</v>
      </c>
      <c r="F2" s="4">
        <f>INDEX(Database!E:E, MATCH(C2, Database!A:A, 0))</f>
        <v>60</v>
      </c>
      <c r="G2">
        <v>1</v>
      </c>
      <c r="H2" s="4">
        <f>F2*G2</f>
        <v>60</v>
      </c>
    </row>
    <row r="3" spans="1:8" x14ac:dyDescent="0.25">
      <c r="A3" t="s">
        <v>31</v>
      </c>
      <c r="B3" t="s">
        <v>32</v>
      </c>
      <c r="C3" t="s">
        <v>9</v>
      </c>
      <c r="D3" t="str">
        <f>INDEX(Database!B:B, MATCH(C3, Database!A:A, 0))</f>
        <v>Igiene orale professionale</v>
      </c>
      <c r="E3" t="str">
        <f>INDEX(Database!C:C, MATCH(C3, Database!A:A, 0))</f>
        <v>Prestazione</v>
      </c>
      <c r="F3" s="4">
        <f>INDEX(Database!E:E, MATCH(C3, Database!A:A, 0))</f>
        <v>85</v>
      </c>
      <c r="G3">
        <v>1</v>
      </c>
      <c r="H3" s="4">
        <f>F3*G3</f>
        <v>85</v>
      </c>
    </row>
    <row r="4" spans="1:8" x14ac:dyDescent="0.25">
      <c r="A4" t="s">
        <v>31</v>
      </c>
      <c r="B4" t="s">
        <v>32</v>
      </c>
      <c r="C4" t="s">
        <v>11</v>
      </c>
      <c r="D4" t="str">
        <f>INDEX(Database!B:B, MATCH(C4, Database!A:A, 0))</f>
        <v>Otturazione composito 1 superficie</v>
      </c>
      <c r="E4" t="str">
        <f>INDEX(Database!C:C, MATCH(C4, Database!A:A, 0))</f>
        <v>Prestazione</v>
      </c>
      <c r="F4" s="4">
        <f>INDEX(Database!E:E, MATCH(C4, Database!A:A, 0))</f>
        <v>110</v>
      </c>
      <c r="G4">
        <v>1</v>
      </c>
      <c r="H4" s="4">
        <f>F4*G4</f>
        <v>110</v>
      </c>
    </row>
    <row r="5" spans="1:8" x14ac:dyDescent="0.25">
      <c r="A5" t="s">
        <v>31</v>
      </c>
      <c r="B5" t="s">
        <v>32</v>
      </c>
      <c r="C5" t="s">
        <v>13</v>
      </c>
      <c r="D5" t="str">
        <f>INDEX(Database!B:B, MATCH(C5, Database!A:A, 0))</f>
        <v>Anestetico articaina</v>
      </c>
      <c r="E5" t="str">
        <f>INDEX(Database!C:C, MATCH(C5, Database!A:A, 0))</f>
        <v>Materiale</v>
      </c>
      <c r="F5" s="4">
        <f>INDEX(Database!E:E, MATCH(C5, Database!A:A, 0))</f>
        <v>1.2</v>
      </c>
      <c r="G5">
        <v>1</v>
      </c>
      <c r="H5" s="4">
        <f>F5*G5</f>
        <v>1.2</v>
      </c>
    </row>
    <row r="6" spans="1:8" x14ac:dyDescent="0.25">
      <c r="A6" s="2">
        <v>45667</v>
      </c>
      <c r="B6" t="s">
        <v>32</v>
      </c>
      <c r="C6" t="s">
        <v>6</v>
      </c>
      <c r="D6" t="str">
        <f>INDEX(Database!B:B, MATCH(C6, Database!A:A, 0))</f>
        <v>Visita odontoiatrica</v>
      </c>
      <c r="E6" t="s">
        <v>8</v>
      </c>
      <c r="F6" s="4">
        <f>INDEX(Database!E:E, MATCH(C6, Database!A:A, 0))</f>
        <v>60</v>
      </c>
      <c r="G6">
        <v>1</v>
      </c>
      <c r="H6" s="4">
        <f t="shared" ref="H6:H25" si="0">F6*G6</f>
        <v>60</v>
      </c>
    </row>
    <row r="7" spans="1:8" x14ac:dyDescent="0.25">
      <c r="A7" s="2">
        <v>45667</v>
      </c>
      <c r="B7" t="s">
        <v>32</v>
      </c>
      <c r="C7" t="s">
        <v>9</v>
      </c>
      <c r="D7" t="str">
        <f>INDEX(Database!B:B, MATCH(C7, Database!A:A, 0))</f>
        <v>Igiene orale professionale</v>
      </c>
      <c r="E7" t="s">
        <v>8</v>
      </c>
      <c r="F7" s="4">
        <f>INDEX(Database!E:E, MATCH(C7, Database!A:A, 0))</f>
        <v>85</v>
      </c>
      <c r="G7">
        <v>1</v>
      </c>
      <c r="H7" s="4">
        <f t="shared" si="0"/>
        <v>85</v>
      </c>
    </row>
    <row r="8" spans="1:8" x14ac:dyDescent="0.25">
      <c r="A8" s="2">
        <v>45667</v>
      </c>
      <c r="B8" t="s">
        <v>32</v>
      </c>
      <c r="C8" t="s">
        <v>11</v>
      </c>
      <c r="D8" t="str">
        <f>INDEX(Database!B:B, MATCH(C8, Database!A:A, 0))</f>
        <v>Otturazione composito 1 superficie</v>
      </c>
      <c r="E8" t="s">
        <v>8</v>
      </c>
      <c r="F8" s="4">
        <f>INDEX(Database!E:E, MATCH(C8, Database!A:A, 0))</f>
        <v>110</v>
      </c>
      <c r="G8">
        <v>1</v>
      </c>
      <c r="H8" s="4">
        <f t="shared" si="0"/>
        <v>110</v>
      </c>
    </row>
    <row r="9" spans="1:8" x14ac:dyDescent="0.25">
      <c r="A9" s="2">
        <v>45667</v>
      </c>
      <c r="B9" t="s">
        <v>32</v>
      </c>
      <c r="C9" t="s">
        <v>13</v>
      </c>
      <c r="D9" t="str">
        <f>INDEX(Database!B:B, MATCH(C9, Database!A:A, 0))</f>
        <v>Anestetico articaina</v>
      </c>
      <c r="E9" t="s">
        <v>15</v>
      </c>
      <c r="F9" s="4">
        <f>INDEX(Database!E:E, MATCH(C9, Database!A:A, 0))</f>
        <v>1.2</v>
      </c>
      <c r="G9">
        <v>1</v>
      </c>
      <c r="H9" s="4">
        <f t="shared" si="0"/>
        <v>1.2</v>
      </c>
    </row>
    <row r="10" spans="1:8" x14ac:dyDescent="0.25">
      <c r="A10" s="2">
        <v>45669</v>
      </c>
      <c r="B10" t="s">
        <v>36</v>
      </c>
      <c r="C10" t="s">
        <v>6</v>
      </c>
      <c r="D10" t="str">
        <f>INDEX(Database!B:B, MATCH(C10, Database!A:A, 0))</f>
        <v>Visita odontoiatrica</v>
      </c>
      <c r="E10" t="s">
        <v>8</v>
      </c>
      <c r="F10" s="4">
        <f>INDEX(Database!E:E, MATCH(C10, Database!A:A, 0))</f>
        <v>60</v>
      </c>
      <c r="G10">
        <v>1</v>
      </c>
      <c r="H10" s="4">
        <f t="shared" si="0"/>
        <v>60</v>
      </c>
    </row>
    <row r="11" spans="1:8" x14ac:dyDescent="0.25">
      <c r="A11" s="2">
        <v>45669</v>
      </c>
      <c r="B11" t="s">
        <v>36</v>
      </c>
      <c r="C11" t="s">
        <v>20</v>
      </c>
      <c r="D11" t="str">
        <f>INDEX(Database!B:B, MATCH(C11, Database!A:A, 0))</f>
        <v>RX bitewing</v>
      </c>
      <c r="E11" t="s">
        <v>22</v>
      </c>
      <c r="F11" s="4">
        <f>INDEX(Database!E:E, MATCH(C11, Database!A:A, 0))</f>
        <v>18</v>
      </c>
      <c r="G11">
        <v>1</v>
      </c>
      <c r="H11" s="4">
        <f t="shared" si="0"/>
        <v>18</v>
      </c>
    </row>
    <row r="12" spans="1:8" x14ac:dyDescent="0.25">
      <c r="A12" s="2">
        <v>45669</v>
      </c>
      <c r="B12" t="s">
        <v>36</v>
      </c>
      <c r="C12" t="s">
        <v>9</v>
      </c>
      <c r="D12" t="str">
        <f>INDEX(Database!B:B, MATCH(C12, Database!A:A, 0))</f>
        <v>Igiene orale professionale</v>
      </c>
      <c r="E12" t="s">
        <v>8</v>
      </c>
      <c r="F12" s="4">
        <f>INDEX(Database!E:E, MATCH(C12, Database!A:A, 0))</f>
        <v>85</v>
      </c>
      <c r="G12">
        <v>1</v>
      </c>
      <c r="H12" s="4">
        <f t="shared" si="0"/>
        <v>85</v>
      </c>
    </row>
    <row r="13" spans="1:8" x14ac:dyDescent="0.25">
      <c r="A13" s="2">
        <v>45669</v>
      </c>
      <c r="B13" t="s">
        <v>36</v>
      </c>
      <c r="C13" t="s">
        <v>17</v>
      </c>
      <c r="D13" t="str">
        <f>INDEX(Database!B:B, MATCH(C13, Database!A:A, 0))</f>
        <v>Composito nanoceramico</v>
      </c>
      <c r="E13" t="s">
        <v>15</v>
      </c>
      <c r="F13" s="4">
        <f>INDEX(Database!E:E, MATCH(C13, Database!A:A, 0))</f>
        <v>3.5</v>
      </c>
      <c r="G13">
        <v>1</v>
      </c>
      <c r="H13" s="4">
        <f t="shared" si="0"/>
        <v>3.5</v>
      </c>
    </row>
    <row r="14" spans="1:8" x14ac:dyDescent="0.25">
      <c r="A14" s="2">
        <v>45671</v>
      </c>
      <c r="B14" t="s">
        <v>37</v>
      </c>
      <c r="C14" t="s">
        <v>6</v>
      </c>
      <c r="D14" t="str">
        <f>INDEX(Database!B:B, MATCH(C14, Database!A:A, 0))</f>
        <v>Visita odontoiatrica</v>
      </c>
      <c r="E14" t="s">
        <v>8</v>
      </c>
      <c r="F14" s="4">
        <f>INDEX(Database!E:E, MATCH(C14, Database!A:A, 0))</f>
        <v>60</v>
      </c>
      <c r="G14">
        <v>1</v>
      </c>
      <c r="H14" s="4">
        <f t="shared" si="0"/>
        <v>60</v>
      </c>
    </row>
    <row r="15" spans="1:8" x14ac:dyDescent="0.25">
      <c r="A15" s="2">
        <v>45671</v>
      </c>
      <c r="B15" t="s">
        <v>37</v>
      </c>
      <c r="C15" t="s">
        <v>11</v>
      </c>
      <c r="D15" t="str">
        <f>INDEX(Database!B:B, MATCH(C15, Database!A:A, 0))</f>
        <v>Otturazione composito 1 superficie</v>
      </c>
      <c r="E15" t="s">
        <v>8</v>
      </c>
      <c r="F15" s="4">
        <f>INDEX(Database!E:E, MATCH(C15, Database!A:A, 0))</f>
        <v>110</v>
      </c>
      <c r="G15">
        <v>1</v>
      </c>
      <c r="H15" s="4">
        <f t="shared" si="0"/>
        <v>110</v>
      </c>
    </row>
    <row r="16" spans="1:8" x14ac:dyDescent="0.25">
      <c r="A16" s="2">
        <v>45671</v>
      </c>
      <c r="B16" t="s">
        <v>37</v>
      </c>
      <c r="C16" t="s">
        <v>13</v>
      </c>
      <c r="D16" t="str">
        <f>INDEX(Database!B:B, MATCH(C16, Database!A:A, 0))</f>
        <v>Anestetico articaina</v>
      </c>
      <c r="E16" t="s">
        <v>15</v>
      </c>
      <c r="F16" s="4">
        <f>INDEX(Database!E:E, MATCH(C16, Database!A:A, 0))</f>
        <v>1.2</v>
      </c>
      <c r="G16">
        <v>1</v>
      </c>
      <c r="H16" s="4">
        <f t="shared" si="0"/>
        <v>1.2</v>
      </c>
    </row>
    <row r="17" spans="1:8" x14ac:dyDescent="0.25">
      <c r="A17" s="2">
        <v>45671</v>
      </c>
      <c r="B17" t="s">
        <v>37</v>
      </c>
      <c r="C17" t="s">
        <v>17</v>
      </c>
      <c r="D17" t="str">
        <f>INDEX(Database!B:B, MATCH(C17, Database!A:A, 0))</f>
        <v>Composito nanoceramico</v>
      </c>
      <c r="E17" t="s">
        <v>15</v>
      </c>
      <c r="F17" s="4">
        <f>INDEX(Database!E:E, MATCH(C17, Database!A:A, 0))</f>
        <v>3.5</v>
      </c>
      <c r="G17">
        <v>1</v>
      </c>
      <c r="H17" s="4">
        <f t="shared" si="0"/>
        <v>3.5</v>
      </c>
    </row>
    <row r="18" spans="1:8" x14ac:dyDescent="0.25">
      <c r="A18" s="2">
        <v>45673</v>
      </c>
      <c r="B18" t="s">
        <v>38</v>
      </c>
      <c r="C18" t="s">
        <v>9</v>
      </c>
      <c r="D18" t="str">
        <f>INDEX(Database!B:B, MATCH(C18, Database!A:A, 0))</f>
        <v>Igiene orale professionale</v>
      </c>
      <c r="E18" t="s">
        <v>8</v>
      </c>
      <c r="F18" s="4">
        <f>INDEX(Database!E:E, MATCH(C18, Database!A:A, 0))</f>
        <v>85</v>
      </c>
      <c r="G18">
        <v>1</v>
      </c>
      <c r="H18" s="4">
        <f t="shared" si="0"/>
        <v>85</v>
      </c>
    </row>
    <row r="19" spans="1:8" x14ac:dyDescent="0.25">
      <c r="A19" s="2">
        <v>45673</v>
      </c>
      <c r="B19" t="s">
        <v>38</v>
      </c>
      <c r="C19" t="s">
        <v>11</v>
      </c>
      <c r="D19" t="str">
        <f>INDEX(Database!B:B, MATCH(C19, Database!A:A, 0))</f>
        <v>Otturazione composito 1 superficie</v>
      </c>
      <c r="E19" t="s">
        <v>8</v>
      </c>
      <c r="F19" s="4">
        <f>INDEX(Database!E:E, MATCH(C19, Database!A:A, 0))</f>
        <v>110</v>
      </c>
      <c r="G19">
        <v>1</v>
      </c>
      <c r="H19" s="4">
        <f t="shared" si="0"/>
        <v>110</v>
      </c>
    </row>
    <row r="20" spans="1:8" x14ac:dyDescent="0.25">
      <c r="A20" s="2">
        <v>45673</v>
      </c>
      <c r="B20" t="s">
        <v>38</v>
      </c>
      <c r="C20" t="s">
        <v>20</v>
      </c>
      <c r="D20" t="str">
        <f>INDEX(Database!B:B, MATCH(C20, Database!A:A, 0))</f>
        <v>RX bitewing</v>
      </c>
      <c r="E20" t="s">
        <v>22</v>
      </c>
      <c r="F20" s="4">
        <f>INDEX(Database!E:E, MATCH(C20, Database!A:A, 0))</f>
        <v>18</v>
      </c>
      <c r="G20">
        <v>1</v>
      </c>
      <c r="H20" s="4">
        <f t="shared" si="0"/>
        <v>18</v>
      </c>
    </row>
    <row r="21" spans="1:8" x14ac:dyDescent="0.25">
      <c r="A21" s="2">
        <v>45673</v>
      </c>
      <c r="B21" t="s">
        <v>38</v>
      </c>
      <c r="C21" t="s">
        <v>23</v>
      </c>
      <c r="D21" t="str">
        <f>INDEX(Database!B:B, MATCH(C21, Database!A:A, 0))</f>
        <v>Corona zirconia</v>
      </c>
      <c r="E21" t="s">
        <v>25</v>
      </c>
      <c r="F21" s="4">
        <f>INDEX(Database!E:E, MATCH(C21, Database!A:A, 0))</f>
        <v>220</v>
      </c>
      <c r="G21">
        <v>1</v>
      </c>
      <c r="H21" s="4">
        <f t="shared" si="0"/>
        <v>220</v>
      </c>
    </row>
    <row r="22" spans="1:8" x14ac:dyDescent="0.25">
      <c r="A22" s="2">
        <v>45675</v>
      </c>
      <c r="B22" t="s">
        <v>39</v>
      </c>
      <c r="C22" t="s">
        <v>6</v>
      </c>
      <c r="D22" t="str">
        <f>INDEX(Database!B:B, MATCH(C22, Database!A:A, 0))</f>
        <v>Visita odontoiatrica</v>
      </c>
      <c r="E22" t="s">
        <v>8</v>
      </c>
      <c r="F22" s="4">
        <f>INDEX(Database!E:E, MATCH(C22, Database!A:A, 0))</f>
        <v>60</v>
      </c>
      <c r="G22">
        <v>1</v>
      </c>
      <c r="H22" s="4">
        <f t="shared" si="0"/>
        <v>60</v>
      </c>
    </row>
    <row r="23" spans="1:8" x14ac:dyDescent="0.25">
      <c r="A23" s="2">
        <v>45675</v>
      </c>
      <c r="B23" t="s">
        <v>39</v>
      </c>
      <c r="C23" t="s">
        <v>9</v>
      </c>
      <c r="D23" t="str">
        <f>INDEX(Database!B:B, MATCH(C23, Database!A:A, 0))</f>
        <v>Igiene orale professionale</v>
      </c>
      <c r="E23" t="s">
        <v>8</v>
      </c>
      <c r="F23" s="4">
        <f>INDEX(Database!E:E, MATCH(C23, Database!A:A, 0))</f>
        <v>85</v>
      </c>
      <c r="G23">
        <v>1</v>
      </c>
      <c r="H23" s="4">
        <f t="shared" si="0"/>
        <v>85</v>
      </c>
    </row>
    <row r="24" spans="1:8" x14ac:dyDescent="0.25">
      <c r="A24" s="2">
        <v>45675</v>
      </c>
      <c r="B24" t="s">
        <v>39</v>
      </c>
      <c r="C24" t="s">
        <v>11</v>
      </c>
      <c r="D24" t="str">
        <f>INDEX(Database!B:B, MATCH(C24, Database!A:A, 0))</f>
        <v>Otturazione composito 1 superficie</v>
      </c>
      <c r="E24" t="s">
        <v>8</v>
      </c>
      <c r="F24" s="4">
        <f>INDEX(Database!E:E, MATCH(C24, Database!A:A, 0))</f>
        <v>110</v>
      </c>
      <c r="G24">
        <v>1</v>
      </c>
      <c r="H24" s="4">
        <f t="shared" si="0"/>
        <v>110</v>
      </c>
    </row>
    <row r="25" spans="1:8" x14ac:dyDescent="0.25">
      <c r="A25" s="2">
        <v>45675</v>
      </c>
      <c r="B25" t="s">
        <v>39</v>
      </c>
      <c r="C25" t="s">
        <v>23</v>
      </c>
      <c r="D25" t="str">
        <f>INDEX(Database!B:B, MATCH(C25, Database!A:A, 0))</f>
        <v>Corona zirconia</v>
      </c>
      <c r="E25" t="s">
        <v>25</v>
      </c>
      <c r="F25" s="4">
        <f>INDEX(Database!E:E, MATCH(C25, Database!A:A, 0))</f>
        <v>220</v>
      </c>
      <c r="G25">
        <v>1</v>
      </c>
      <c r="H25" s="4">
        <f t="shared" si="0"/>
        <v>220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7" sqref="A7"/>
    </sheetView>
  </sheetViews>
  <sheetFormatPr defaultRowHeight="15" x14ac:dyDescent="0.25"/>
  <cols>
    <col min="1" max="1" width="88.7109375" customWidth="1"/>
  </cols>
  <sheetData>
    <row r="1" spans="1:1" x14ac:dyDescent="0.25">
      <c r="A1" t="s">
        <v>35</v>
      </c>
    </row>
    <row r="2" spans="1:1" x14ac:dyDescent="0.25">
      <c r="A2" t="s">
        <v>33</v>
      </c>
    </row>
    <row r="4" spans="1:1" x14ac:dyDescent="0.25">
      <c r="A4" t="s">
        <v>34</v>
      </c>
    </row>
    <row r="7" spans="1:1" x14ac:dyDescent="0.25">
      <c r="A7" t="s">
        <v>44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5919-13AF-4DF4-ADB0-9792BDE2D54B}">
  <dimension ref="A3:B10"/>
  <sheetViews>
    <sheetView workbookViewId="0">
      <selection activeCell="F7" sqref="F7"/>
    </sheetView>
  </sheetViews>
  <sheetFormatPr defaultRowHeight="15" x14ac:dyDescent="0.25"/>
  <cols>
    <col min="1" max="1" width="18.28515625" bestFit="1" customWidth="1"/>
    <col min="2" max="2" width="22.28515625" bestFit="1" customWidth="1"/>
  </cols>
  <sheetData>
    <row r="3" spans="1:2" x14ac:dyDescent="0.25">
      <c r="A3" s="6" t="s">
        <v>41</v>
      </c>
      <c r="B3" t="s">
        <v>40</v>
      </c>
    </row>
    <row r="4" spans="1:2" x14ac:dyDescent="0.25">
      <c r="A4" s="7" t="s">
        <v>36</v>
      </c>
      <c r="B4" s="5">
        <v>166.5</v>
      </c>
    </row>
    <row r="5" spans="1:2" x14ac:dyDescent="0.25">
      <c r="A5" s="7" t="s">
        <v>38</v>
      </c>
      <c r="B5" s="5">
        <v>433</v>
      </c>
    </row>
    <row r="6" spans="1:2" x14ac:dyDescent="0.25">
      <c r="A6" s="7" t="s">
        <v>39</v>
      </c>
      <c r="B6" s="5">
        <v>475</v>
      </c>
    </row>
    <row r="7" spans="1:2" x14ac:dyDescent="0.25">
      <c r="A7" s="7" t="s">
        <v>37</v>
      </c>
      <c r="B7" s="5">
        <v>174.7</v>
      </c>
    </row>
    <row r="8" spans="1:2" x14ac:dyDescent="0.25">
      <c r="A8" s="7" t="s">
        <v>32</v>
      </c>
      <c r="B8" s="5">
        <v>512.4</v>
      </c>
    </row>
    <row r="9" spans="1:2" x14ac:dyDescent="0.25">
      <c r="A9" s="7" t="s">
        <v>42</v>
      </c>
      <c r="B9" s="5"/>
    </row>
    <row r="10" spans="1:2" x14ac:dyDescent="0.25">
      <c r="A10" s="7" t="s">
        <v>43</v>
      </c>
      <c r="B10" s="5">
        <v>1761.6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Database</vt:lpstr>
      <vt:lpstr>Registro</vt:lpstr>
      <vt:lpstr>Esempio</vt:lpstr>
      <vt:lpstr>Pvt tot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Paolo Querci</cp:lastModifiedBy>
  <dcterms:created xsi:type="dcterms:W3CDTF">2025-11-20T13:16:44Z</dcterms:created>
  <dcterms:modified xsi:type="dcterms:W3CDTF">2025-11-20T13:56:02Z</dcterms:modified>
</cp:coreProperties>
</file>