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abcf1\Desktop\LabCF1_25_26\"/>
    </mc:Choice>
  </mc:AlternateContent>
  <xr:revisionPtr revIDLastSave="0" documentId="13_ncr:1_{038AFBFB-B15C-494F-8E2D-DFB65EC659BE}" xr6:coauthVersionLast="47" xr6:coauthVersionMax="47" xr10:uidLastSave="{00000000-0000-0000-0000-000000000000}"/>
  <bookViews>
    <workbookView xWindow="-120" yWindow="-120" windowWidth="21840" windowHeight="13020" xr2:uid="{29EEDA95-2AD2-2E4F-9CA1-A7E426AC9248}"/>
  </bookViews>
  <sheets>
    <sheet name="Sheet1" sheetId="1" r:id="rId1"/>
  </sheets>
  <definedNames>
    <definedName name="solver_eng" localSheetId="0" hidden="1">1</definedName>
    <definedName name="solver_neg" localSheetId="0" hidden="1">1</definedName>
    <definedName name="solver_num" localSheetId="0" hidden="1">0</definedName>
    <definedName name="solver_opt" localSheetId="0" hidden="1">Sheet1!$B$38</definedName>
    <definedName name="solver_typ" localSheetId="0" hidden="1">1</definedName>
    <definedName name="solver_val" localSheetId="0" hidden="1">0</definedName>
    <definedName name="solver_ver" localSheetId="0" hidden="1">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17" i="1" l="1"/>
  <c r="D118" i="1"/>
  <c r="D119" i="1"/>
  <c r="D120" i="1"/>
  <c r="D121" i="1"/>
  <c r="D12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82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22" i="1"/>
  <c r="C23" i="1"/>
  <c r="C14" i="1"/>
  <c r="F7" i="1"/>
  <c r="C94" i="1"/>
  <c r="C93" i="1"/>
  <c r="C92" i="1"/>
  <c r="C91" i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3" i="1"/>
  <c r="C4" i="1"/>
  <c r="C5" i="1"/>
  <c r="C6" i="1"/>
  <c r="C7" i="1"/>
  <c r="C8" i="1"/>
  <c r="C9" i="1"/>
  <c r="C10" i="1"/>
  <c r="C11" i="1"/>
  <c r="C12" i="1"/>
  <c r="C13" i="1"/>
  <c r="C15" i="1"/>
  <c r="C16" i="1"/>
  <c r="C17" i="1"/>
  <c r="C18" i="1"/>
  <c r="C19" i="1"/>
  <c r="C20" i="1"/>
  <c r="C21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2" i="1"/>
</calcChain>
</file>

<file path=xl/sharedStrings.xml><?xml version="1.0" encoding="utf-8"?>
<sst xmlns="http://schemas.openxmlformats.org/spreadsheetml/2006/main" count="7" uniqueCount="7">
  <si>
    <t>t (min)</t>
  </si>
  <si>
    <t>Vt(mL)</t>
  </si>
  <si>
    <t>ln(Vinf-Vt)</t>
  </si>
  <si>
    <t>Vinf (mL)</t>
  </si>
  <si>
    <t>pH</t>
  </si>
  <si>
    <t>Kobs</t>
  </si>
  <si>
    <t>k(s-1Lmol-1)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</si>
</sst>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2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164" fontId="1" fillId="0" borderId="0" xfId="0" applyNumberFormat="1" applyFont="1" applyAlignment="1">
      <alignment horizontal="center"/>
    </xf>
    <xf numFmtId="164" fontId="0" fillId="0" borderId="0" xfId="0" applyNumberFormat="1"/>
    <xf numFmtId="164" fontId="0" fillId="0" borderId="0" xfId="0" applyNumberFormat="1" applyFont="1"/>
    <xf numFmtId="164" fontId="0" fillId="2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ln(Vinf-Vt) vs tempo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1948356807511724E-2"/>
          <c:y val="0.11646714892345772"/>
          <c:w val="0.84742431360757708"/>
          <c:h val="0.81777566060470197"/>
        </c:manualLayout>
      </c:layout>
      <c:scatterChart>
        <c:scatterStyle val="smoothMarker"/>
        <c:varyColors val="0"/>
        <c:ser>
          <c:idx val="1"/>
          <c:order val="0"/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900" b="0" i="0" u="none" strike="noStrike" kern="1200" baseline="0">
                        <a:solidFill>
                          <a:schemeClr val="tx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400" baseline="0"/>
                      <a:t>y = -0.037x + 1.5839</a:t>
                    </a:r>
                    <a:endParaRPr lang="en-US" sz="1400"/>
                  </a:p>
                </c:rich>
              </c:tx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Sheet1!$A$26:$A$77</c:f>
              <c:numCache>
                <c:formatCode>General</c:formatCode>
                <c:ptCount val="52"/>
                <c:pt idx="0">
                  <c:v>24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  <c:pt idx="5">
                  <c:v>29</c:v>
                </c:pt>
                <c:pt idx="6">
                  <c:v>30</c:v>
                </c:pt>
                <c:pt idx="7">
                  <c:v>31</c:v>
                </c:pt>
                <c:pt idx="8">
                  <c:v>32</c:v>
                </c:pt>
                <c:pt idx="9">
                  <c:v>33</c:v>
                </c:pt>
                <c:pt idx="10">
                  <c:v>34</c:v>
                </c:pt>
                <c:pt idx="11">
                  <c:v>35</c:v>
                </c:pt>
                <c:pt idx="12">
                  <c:v>36</c:v>
                </c:pt>
                <c:pt idx="13">
                  <c:v>37</c:v>
                </c:pt>
                <c:pt idx="14">
                  <c:v>38</c:v>
                </c:pt>
                <c:pt idx="15">
                  <c:v>39</c:v>
                </c:pt>
                <c:pt idx="16">
                  <c:v>40</c:v>
                </c:pt>
                <c:pt idx="17">
                  <c:v>41</c:v>
                </c:pt>
                <c:pt idx="18">
                  <c:v>42</c:v>
                </c:pt>
                <c:pt idx="19">
                  <c:v>43</c:v>
                </c:pt>
                <c:pt idx="20">
                  <c:v>44</c:v>
                </c:pt>
                <c:pt idx="21">
                  <c:v>45</c:v>
                </c:pt>
                <c:pt idx="22">
                  <c:v>46</c:v>
                </c:pt>
                <c:pt idx="23">
                  <c:v>47</c:v>
                </c:pt>
                <c:pt idx="24">
                  <c:v>48</c:v>
                </c:pt>
                <c:pt idx="25">
                  <c:v>49</c:v>
                </c:pt>
                <c:pt idx="26">
                  <c:v>50</c:v>
                </c:pt>
                <c:pt idx="27">
                  <c:v>51</c:v>
                </c:pt>
                <c:pt idx="28">
                  <c:v>52</c:v>
                </c:pt>
                <c:pt idx="29">
                  <c:v>53</c:v>
                </c:pt>
                <c:pt idx="30">
                  <c:v>54</c:v>
                </c:pt>
                <c:pt idx="31">
                  <c:v>55</c:v>
                </c:pt>
                <c:pt idx="32">
                  <c:v>56</c:v>
                </c:pt>
                <c:pt idx="33">
                  <c:v>57</c:v>
                </c:pt>
                <c:pt idx="34">
                  <c:v>58</c:v>
                </c:pt>
                <c:pt idx="35">
                  <c:v>59</c:v>
                </c:pt>
                <c:pt idx="36">
                  <c:v>60</c:v>
                </c:pt>
                <c:pt idx="37">
                  <c:v>61</c:v>
                </c:pt>
                <c:pt idx="38">
                  <c:v>62</c:v>
                </c:pt>
                <c:pt idx="39">
                  <c:v>63</c:v>
                </c:pt>
                <c:pt idx="40">
                  <c:v>64</c:v>
                </c:pt>
                <c:pt idx="41">
                  <c:v>65</c:v>
                </c:pt>
                <c:pt idx="42">
                  <c:v>66</c:v>
                </c:pt>
                <c:pt idx="43">
                  <c:v>67</c:v>
                </c:pt>
                <c:pt idx="44">
                  <c:v>68</c:v>
                </c:pt>
                <c:pt idx="45">
                  <c:v>69</c:v>
                </c:pt>
                <c:pt idx="46">
                  <c:v>70</c:v>
                </c:pt>
                <c:pt idx="47">
                  <c:v>71</c:v>
                </c:pt>
                <c:pt idx="48">
                  <c:v>72</c:v>
                </c:pt>
                <c:pt idx="49">
                  <c:v>73</c:v>
                </c:pt>
                <c:pt idx="50">
                  <c:v>74</c:v>
                </c:pt>
                <c:pt idx="51">
                  <c:v>75</c:v>
                </c:pt>
              </c:numCache>
            </c:numRef>
          </c:xVal>
          <c:yVal>
            <c:numRef>
              <c:f>Sheet1!$C$26:$C$77</c:f>
              <c:numCache>
                <c:formatCode>General</c:formatCode>
                <c:ptCount val="52"/>
                <c:pt idx="0">
                  <c:v>0.69364705560159656</c:v>
                </c:pt>
                <c:pt idx="1">
                  <c:v>0.65544531337593392</c:v>
                </c:pt>
                <c:pt idx="2">
                  <c:v>0.61734546714366345</c:v>
                </c:pt>
                <c:pt idx="3">
                  <c:v>0.58109767675132251</c:v>
                </c:pt>
                <c:pt idx="4">
                  <c:v>0.54319600379644128</c:v>
                </c:pt>
                <c:pt idx="5">
                  <c:v>0.50681760236845197</c:v>
                </c:pt>
                <c:pt idx="6">
                  <c:v>0.47000362924573535</c:v>
                </c:pt>
                <c:pt idx="7">
                  <c:v>0.43308027514113762</c:v>
                </c:pt>
                <c:pt idx="8">
                  <c:v>0.39709685843764764</c:v>
                </c:pt>
                <c:pt idx="9">
                  <c:v>0.35276731910771536</c:v>
                </c:pt>
                <c:pt idx="10">
                  <c:v>0.32389345441435302</c:v>
                </c:pt>
                <c:pt idx="11">
                  <c:v>0.28743204119657173</c:v>
                </c:pt>
                <c:pt idx="12">
                  <c:v>0.24998020526776929</c:v>
                </c:pt>
                <c:pt idx="13">
                  <c:v>0.21390096994727731</c:v>
                </c:pt>
                <c:pt idx="14">
                  <c:v>0.17730901497041029</c:v>
                </c:pt>
                <c:pt idx="15">
                  <c:v>0.14106544027860318</c:v>
                </c:pt>
                <c:pt idx="16">
                  <c:v>0.10571045442211456</c:v>
                </c:pt>
                <c:pt idx="17">
                  <c:v>6.9526062648610304E-2</c:v>
                </c:pt>
                <c:pt idx="18">
                  <c:v>3.2951100139685982E-2</c:v>
                </c:pt>
                <c:pt idx="19">
                  <c:v>-3.0045090202988358E-3</c:v>
                </c:pt>
                <c:pt idx="20">
                  <c:v>-3.9780870011844251E-2</c:v>
                </c:pt>
                <c:pt idx="21">
                  <c:v>-7.6341233256722707E-2</c:v>
                </c:pt>
                <c:pt idx="22">
                  <c:v>-0.11204950380862276</c:v>
                </c:pt>
                <c:pt idx="23">
                  <c:v>-0.1490802230141523</c:v>
                </c:pt>
                <c:pt idx="24">
                  <c:v>-0.18572734992878773</c:v>
                </c:pt>
                <c:pt idx="25">
                  <c:v>-0.22251874654536713</c:v>
                </c:pt>
                <c:pt idx="26">
                  <c:v>-0.25877072895736059</c:v>
                </c:pt>
                <c:pt idx="27">
                  <c:v>-0.29638651308192721</c:v>
                </c:pt>
                <c:pt idx="28">
                  <c:v>-0.33198233134836053</c:v>
                </c:pt>
                <c:pt idx="29">
                  <c:v>-0.36889212787732351</c:v>
                </c:pt>
                <c:pt idx="30">
                  <c:v>-0.40571513936337356</c:v>
                </c:pt>
                <c:pt idx="31">
                  <c:v>-0.44238846221276207</c:v>
                </c:pt>
                <c:pt idx="32">
                  <c:v>-0.47965000629754134</c:v>
                </c:pt>
                <c:pt idx="33">
                  <c:v>-0.51667603744416657</c:v>
                </c:pt>
                <c:pt idx="34">
                  <c:v>-0.5551258826625709</c:v>
                </c:pt>
                <c:pt idx="35">
                  <c:v>-0.59149352683344614</c:v>
                </c:pt>
                <c:pt idx="36">
                  <c:v>-0.62735944002194255</c:v>
                </c:pt>
                <c:pt idx="37">
                  <c:v>-0.66455972370803285</c:v>
                </c:pt>
                <c:pt idx="38">
                  <c:v>-0.70319751641344652</c:v>
                </c:pt>
                <c:pt idx="39">
                  <c:v>-0.73919111906135204</c:v>
                </c:pt>
                <c:pt idx="40">
                  <c:v>-0.77870506892159275</c:v>
                </c:pt>
                <c:pt idx="41">
                  <c:v>-0.81531481453415311</c:v>
                </c:pt>
                <c:pt idx="42">
                  <c:v>-0.85449033096870719</c:v>
                </c:pt>
                <c:pt idx="43">
                  <c:v>-0.89526336468207923</c:v>
                </c:pt>
                <c:pt idx="44">
                  <c:v>-0.9339456671128763</c:v>
                </c:pt>
                <c:pt idx="45">
                  <c:v>-0.97153920610463407</c:v>
                </c:pt>
                <c:pt idx="46">
                  <c:v>-1.0106014113453967</c:v>
                </c:pt>
                <c:pt idx="47">
                  <c:v>-1.0498221244986787</c:v>
                </c:pt>
                <c:pt idx="48">
                  <c:v>-1.090644119018932</c:v>
                </c:pt>
                <c:pt idx="49">
                  <c:v>-1.1285561650411815</c:v>
                </c:pt>
                <c:pt idx="50">
                  <c:v>-1.1663559407546302</c:v>
                </c:pt>
                <c:pt idx="51">
                  <c:v>-1.2073117055914493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4614-724A-A08A-8AA0CEE113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86108064"/>
        <c:axId val="392466800"/>
      </c:scatterChart>
      <c:valAx>
        <c:axId val="3861080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time (min)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2466800"/>
        <c:crosses val="autoZero"/>
        <c:crossBetween val="midCat"/>
      </c:valAx>
      <c:valAx>
        <c:axId val="3924668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ln(Vinf-Vt)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610806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Volume</a:t>
            </a:r>
            <a:r>
              <a:rPr lang="en-US" b="1" baseline="0"/>
              <a:t> di NaOH vs tempo</a:t>
            </a:r>
            <a:endParaRPr lang="en-US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951031375746963"/>
          <c:y val="9.9502349440362514E-2"/>
          <c:w val="0.83955796150481188"/>
          <c:h val="0.72088764946048411"/>
        </c:manualLayout>
      </c:layout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name/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og"/>
            <c:dispRSqr val="0"/>
            <c:dispEq val="0"/>
          </c:trendline>
          <c:xVal>
            <c:numRef>
              <c:f>Sheet1!$A$2:$A$94</c:f>
              <c:numCache>
                <c:formatCode>General</c:formatCode>
                <c:ptCount val="93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</c:numCache>
            </c:numRef>
          </c:xVal>
          <c:yVal>
            <c:numRef>
              <c:f>Sheet1!$B$2:$B$94</c:f>
              <c:numCache>
                <c:formatCode>0.0000</c:formatCode>
                <c:ptCount val="93"/>
                <c:pt idx="0">
                  <c:v>0</c:v>
                </c:pt>
                <c:pt idx="1">
                  <c:v>0.92449999999999999</c:v>
                </c:pt>
                <c:pt idx="2">
                  <c:v>1.3274999999999999</c:v>
                </c:pt>
                <c:pt idx="3">
                  <c:v>1.6930000000000001</c:v>
                </c:pt>
                <c:pt idx="4">
                  <c:v>2.0354999999999999</c:v>
                </c:pt>
                <c:pt idx="5">
                  <c:v>2.286</c:v>
                </c:pt>
                <c:pt idx="6">
                  <c:v>2.4944999999999999</c:v>
                </c:pt>
                <c:pt idx="7">
                  <c:v>2.6815000000000002</c:v>
                </c:pt>
                <c:pt idx="8">
                  <c:v>2.8565</c:v>
                </c:pt>
                <c:pt idx="9">
                  <c:v>3.0139999999999998</c:v>
                </c:pt>
                <c:pt idx="10">
                  <c:v>3.1945000000000001</c:v>
                </c:pt>
                <c:pt idx="11">
                  <c:v>3.3195000000000001</c:v>
                </c:pt>
                <c:pt idx="12">
                  <c:v>3.4605000000000001</c:v>
                </c:pt>
                <c:pt idx="13">
                  <c:v>3.5935000000000001</c:v>
                </c:pt>
                <c:pt idx="14">
                  <c:v>3.7155</c:v>
                </c:pt>
                <c:pt idx="15">
                  <c:v>3.8374999999999999</c:v>
                </c:pt>
                <c:pt idx="16">
                  <c:v>3.9460000000000002</c:v>
                </c:pt>
                <c:pt idx="17">
                  <c:v>4.0540000000000003</c:v>
                </c:pt>
                <c:pt idx="18">
                  <c:v>4.157</c:v>
                </c:pt>
                <c:pt idx="19">
                  <c:v>4.2530000000000001</c:v>
                </c:pt>
                <c:pt idx="20">
                  <c:v>4.3494999999999999</c:v>
                </c:pt>
                <c:pt idx="21">
                  <c:v>4.4394999999999998</c:v>
                </c:pt>
                <c:pt idx="22">
                  <c:v>4.5235000000000003</c:v>
                </c:pt>
                <c:pt idx="23">
                  <c:v>4.6044999999999998</c:v>
                </c:pt>
                <c:pt idx="24">
                  <c:v>4.68</c:v>
                </c:pt>
                <c:pt idx="25">
                  <c:v>4.7549999999999999</c:v>
                </c:pt>
                <c:pt idx="26">
                  <c:v>4.827</c:v>
                </c:pt>
                <c:pt idx="27">
                  <c:v>4.8929999999999998</c:v>
                </c:pt>
                <c:pt idx="28">
                  <c:v>4.9595000000000002</c:v>
                </c:pt>
                <c:pt idx="29">
                  <c:v>5.0209999999999999</c:v>
                </c:pt>
                <c:pt idx="30">
                  <c:v>5.0810000000000004</c:v>
                </c:pt>
                <c:pt idx="31">
                  <c:v>5.1390000000000002</c:v>
                </c:pt>
                <c:pt idx="32">
                  <c:v>5.1935000000000002</c:v>
                </c:pt>
                <c:pt idx="33">
                  <c:v>5.258</c:v>
                </c:pt>
                <c:pt idx="34">
                  <c:v>5.2984999999999998</c:v>
                </c:pt>
                <c:pt idx="35">
                  <c:v>5.3479999999999999</c:v>
                </c:pt>
                <c:pt idx="36">
                  <c:v>5.3970000000000002</c:v>
                </c:pt>
                <c:pt idx="37">
                  <c:v>5.4424999999999999</c:v>
                </c:pt>
                <c:pt idx="38">
                  <c:v>5.4870000000000001</c:v>
                </c:pt>
                <c:pt idx="39">
                  <c:v>5.5294999999999996</c:v>
                </c:pt>
                <c:pt idx="40">
                  <c:v>5.5694999999999997</c:v>
                </c:pt>
                <c:pt idx="41">
                  <c:v>5.609</c:v>
                </c:pt>
                <c:pt idx="42">
                  <c:v>5.6475</c:v>
                </c:pt>
                <c:pt idx="43">
                  <c:v>5.6840000000000002</c:v>
                </c:pt>
                <c:pt idx="44">
                  <c:v>5.72</c:v>
                </c:pt>
                <c:pt idx="45">
                  <c:v>5.7545000000000002</c:v>
                </c:pt>
                <c:pt idx="46">
                  <c:v>5.7869999999999999</c:v>
                </c:pt>
                <c:pt idx="47">
                  <c:v>5.8194999999999997</c:v>
                </c:pt>
                <c:pt idx="48">
                  <c:v>5.8505000000000003</c:v>
                </c:pt>
                <c:pt idx="49">
                  <c:v>5.8804999999999996</c:v>
                </c:pt>
                <c:pt idx="50">
                  <c:v>5.9089999999999998</c:v>
                </c:pt>
                <c:pt idx="51">
                  <c:v>5.9375</c:v>
                </c:pt>
                <c:pt idx="52">
                  <c:v>5.9634999999999998</c:v>
                </c:pt>
                <c:pt idx="53">
                  <c:v>5.9894999999999996</c:v>
                </c:pt>
                <c:pt idx="54">
                  <c:v>6.0145</c:v>
                </c:pt>
                <c:pt idx="55">
                  <c:v>6.0385</c:v>
                </c:pt>
                <c:pt idx="56">
                  <c:v>6.0620000000000003</c:v>
                </c:pt>
                <c:pt idx="57">
                  <c:v>6.0845000000000002</c:v>
                </c:pt>
                <c:pt idx="58">
                  <c:v>6.1070000000000002</c:v>
                </c:pt>
                <c:pt idx="59">
                  <c:v>6.1275000000000004</c:v>
                </c:pt>
                <c:pt idx="60">
                  <c:v>6.1470000000000002</c:v>
                </c:pt>
                <c:pt idx="61">
                  <c:v>6.1665000000000001</c:v>
                </c:pt>
                <c:pt idx="62">
                  <c:v>6.1859999999999999</c:v>
                </c:pt>
                <c:pt idx="63">
                  <c:v>6.2035</c:v>
                </c:pt>
                <c:pt idx="64">
                  <c:v>6.2220000000000004</c:v>
                </c:pt>
                <c:pt idx="65">
                  <c:v>6.2385000000000002</c:v>
                </c:pt>
                <c:pt idx="66">
                  <c:v>6.2554999999999996</c:v>
                </c:pt>
                <c:pt idx="67">
                  <c:v>6.2725</c:v>
                </c:pt>
                <c:pt idx="68">
                  <c:v>6.2880000000000003</c:v>
                </c:pt>
                <c:pt idx="69">
                  <c:v>6.3025000000000002</c:v>
                </c:pt>
                <c:pt idx="70">
                  <c:v>6.3170000000000002</c:v>
                </c:pt>
                <c:pt idx="71">
                  <c:v>6.3310000000000004</c:v>
                </c:pt>
                <c:pt idx="72">
                  <c:v>6.3449999999999998</c:v>
                </c:pt>
                <c:pt idx="73">
                  <c:v>6.3574999999999999</c:v>
                </c:pt>
                <c:pt idx="74">
                  <c:v>6.3695000000000004</c:v>
                </c:pt>
                <c:pt idx="75">
                  <c:v>6.3819999999999997</c:v>
                </c:pt>
                <c:pt idx="76">
                  <c:v>6.3940000000000001</c:v>
                </c:pt>
                <c:pt idx="77">
                  <c:v>6.4059999999999997</c:v>
                </c:pt>
                <c:pt idx="78">
                  <c:v>6.4180000000000001</c:v>
                </c:pt>
                <c:pt idx="79">
                  <c:v>6.4290000000000003</c:v>
                </c:pt>
                <c:pt idx="80">
                  <c:v>6.4390000000000001</c:v>
                </c:pt>
                <c:pt idx="81">
                  <c:v>6.4494999999999996</c:v>
                </c:pt>
                <c:pt idx="82">
                  <c:v>6.4589999999999996</c:v>
                </c:pt>
                <c:pt idx="83">
                  <c:v>6.4690000000000003</c:v>
                </c:pt>
                <c:pt idx="84">
                  <c:v>6.4779999999999998</c:v>
                </c:pt>
                <c:pt idx="85">
                  <c:v>6.4865000000000004</c:v>
                </c:pt>
                <c:pt idx="86">
                  <c:v>6.4950000000000001</c:v>
                </c:pt>
                <c:pt idx="87">
                  <c:v>6.5034999999999998</c:v>
                </c:pt>
                <c:pt idx="88">
                  <c:v>6.5125000000000002</c:v>
                </c:pt>
                <c:pt idx="89">
                  <c:v>6.52</c:v>
                </c:pt>
                <c:pt idx="90">
                  <c:v>6.5274999999999999</c:v>
                </c:pt>
                <c:pt idx="91">
                  <c:v>6.5345000000000004</c:v>
                </c:pt>
                <c:pt idx="92">
                  <c:v>6.5415000000000001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35F5-4263-9667-FE74C07A0D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37471471"/>
        <c:axId val="737473871"/>
      </c:scatterChart>
      <c:valAx>
        <c:axId val="73747147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Tempo (min)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7473871"/>
        <c:crosses val="autoZero"/>
        <c:crossBetween val="midCat"/>
      </c:valAx>
      <c:valAx>
        <c:axId val="73747387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V(NaOH)</a:t>
                </a:r>
                <a:r>
                  <a:rPr lang="en-US" baseline="0"/>
                  <a:t> (mL)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747147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831849</xdr:colOff>
      <xdr:row>18</xdr:row>
      <xdr:rowOff>19050</xdr:rowOff>
    </xdr:from>
    <xdr:to>
      <xdr:col>14</xdr:col>
      <xdr:colOff>266700</xdr:colOff>
      <xdr:row>40</xdr:row>
      <xdr:rowOff>142875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5D4021C-DF76-6D4E-92B6-E9AD2460FC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647700</xdr:colOff>
      <xdr:row>1</xdr:row>
      <xdr:rowOff>57149</xdr:rowOff>
    </xdr:from>
    <xdr:to>
      <xdr:col>13</xdr:col>
      <xdr:colOff>390525</xdr:colOff>
      <xdr:row>16</xdr:row>
      <xdr:rowOff>190499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8B52F38F-5F1E-4906-B421-F09242A918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A2861A-294A-8E4A-AD44-00B900F3833B}">
  <dimension ref="A1:F122"/>
  <sheetViews>
    <sheetView tabSelected="1" workbookViewId="0">
      <selection activeCell="F14" sqref="F14"/>
    </sheetView>
  </sheetViews>
  <sheetFormatPr defaultColWidth="11" defaultRowHeight="15.75" x14ac:dyDescent="0.25"/>
  <cols>
    <col min="2" max="2" width="11" style="4"/>
  </cols>
  <sheetData>
    <row r="1" spans="1:6" x14ac:dyDescent="0.25">
      <c r="A1" s="1" t="s">
        <v>0</v>
      </c>
      <c r="B1" s="3" t="s">
        <v>1</v>
      </c>
      <c r="C1" s="2" t="s">
        <v>2</v>
      </c>
    </row>
    <row r="2" spans="1:6" x14ac:dyDescent="0.25">
      <c r="A2">
        <v>0</v>
      </c>
      <c r="B2" s="4">
        <v>0</v>
      </c>
      <c r="C2">
        <f>LN($F$4-$B2)</f>
        <v>1.8992676769433403</v>
      </c>
    </row>
    <row r="3" spans="1:6" x14ac:dyDescent="0.25">
      <c r="A3">
        <v>1</v>
      </c>
      <c r="B3" s="4">
        <v>0.92449999999999999</v>
      </c>
      <c r="C3">
        <f t="shared" ref="C3:C95" si="0">LN($F$4-$B3)</f>
        <v>1.750329651131582</v>
      </c>
    </row>
    <row r="4" spans="1:6" x14ac:dyDescent="0.25">
      <c r="A4">
        <v>2</v>
      </c>
      <c r="B4" s="4">
        <v>1.3274999999999999</v>
      </c>
      <c r="C4">
        <f t="shared" si="0"/>
        <v>1.6777505526161878</v>
      </c>
      <c r="E4" s="2" t="s">
        <v>3</v>
      </c>
      <c r="F4" s="6">
        <v>6.681</v>
      </c>
    </row>
    <row r="5" spans="1:6" x14ac:dyDescent="0.25">
      <c r="A5">
        <v>3</v>
      </c>
      <c r="B5" s="4">
        <v>1.6930000000000001</v>
      </c>
      <c r="C5">
        <f t="shared" si="0"/>
        <v>1.6070350278177898</v>
      </c>
      <c r="E5" s="2" t="s">
        <v>4</v>
      </c>
      <c r="F5">
        <v>12.000999999999999</v>
      </c>
    </row>
    <row r="6" spans="1:6" x14ac:dyDescent="0.25">
      <c r="A6">
        <v>4</v>
      </c>
      <c r="B6" s="4">
        <v>2.0354999999999999</v>
      </c>
      <c r="C6">
        <f t="shared" si="0"/>
        <v>1.5358990090992302</v>
      </c>
      <c r="E6" s="2" t="s">
        <v>5</v>
      </c>
      <c r="F6" s="4">
        <v>3.6999999999999998E-2</v>
      </c>
    </row>
    <row r="7" spans="1:6" x14ac:dyDescent="0.25">
      <c r="A7">
        <v>5</v>
      </c>
      <c r="B7" s="4">
        <v>2.286</v>
      </c>
      <c r="C7">
        <f t="shared" si="0"/>
        <v>1.4804675311371402</v>
      </c>
      <c r="E7" s="2" t="s">
        <v>6</v>
      </c>
      <c r="F7">
        <f>$F$6/(10^-(14-$F$5))</f>
        <v>3.6914902361434532</v>
      </c>
    </row>
    <row r="8" spans="1:6" x14ac:dyDescent="0.25">
      <c r="A8">
        <v>6</v>
      </c>
      <c r="B8" s="4">
        <v>2.4944999999999999</v>
      </c>
      <c r="C8">
        <f t="shared" si="0"/>
        <v>1.4318650626623497</v>
      </c>
    </row>
    <row r="9" spans="1:6" x14ac:dyDescent="0.25">
      <c r="A9">
        <v>7</v>
      </c>
      <c r="B9" s="4">
        <v>2.6815000000000002</v>
      </c>
      <c r="C9">
        <f t="shared" si="0"/>
        <v>1.3861693533067394</v>
      </c>
    </row>
    <row r="10" spans="1:6" x14ac:dyDescent="0.25">
      <c r="A10">
        <v>8</v>
      </c>
      <c r="B10" s="4">
        <v>2.8565</v>
      </c>
      <c r="C10">
        <f t="shared" si="0"/>
        <v>1.3414277397797836</v>
      </c>
    </row>
    <row r="11" spans="1:6" x14ac:dyDescent="0.25">
      <c r="A11">
        <v>9</v>
      </c>
      <c r="B11" s="4">
        <v>3.0139999999999998</v>
      </c>
      <c r="C11">
        <f t="shared" si="0"/>
        <v>1.299373889089189</v>
      </c>
    </row>
    <row r="12" spans="1:6" x14ac:dyDescent="0.25">
      <c r="A12">
        <v>10</v>
      </c>
      <c r="B12" s="4">
        <v>3.1945000000000001</v>
      </c>
      <c r="C12">
        <f t="shared" si="0"/>
        <v>1.2488983676789283</v>
      </c>
    </row>
    <row r="13" spans="1:6" x14ac:dyDescent="0.25">
      <c r="A13">
        <v>11</v>
      </c>
      <c r="B13" s="4">
        <v>3.3195000000000001</v>
      </c>
      <c r="C13">
        <f t="shared" si="0"/>
        <v>1.2123873029269543</v>
      </c>
    </row>
    <row r="14" spans="1:6" x14ac:dyDescent="0.25">
      <c r="A14">
        <v>12</v>
      </c>
      <c r="B14" s="4">
        <v>3.4605000000000001</v>
      </c>
      <c r="C14">
        <f>LN($F$4-$B14)</f>
        <v>1.1695366270048084</v>
      </c>
    </row>
    <row r="15" spans="1:6" x14ac:dyDescent="0.25">
      <c r="A15">
        <v>13</v>
      </c>
      <c r="B15" s="4">
        <v>3.5935000000000001</v>
      </c>
      <c r="C15">
        <f t="shared" si="0"/>
        <v>1.1273617019540956</v>
      </c>
    </row>
    <row r="16" spans="1:6" x14ac:dyDescent="0.25">
      <c r="A16">
        <v>14</v>
      </c>
      <c r="B16" s="4">
        <v>3.7155</v>
      </c>
      <c r="C16">
        <f t="shared" si="0"/>
        <v>1.0870456522966443</v>
      </c>
    </row>
    <row r="17" spans="1:3" x14ac:dyDescent="0.25">
      <c r="A17">
        <v>15</v>
      </c>
      <c r="B17" s="4">
        <v>3.8374999999999999</v>
      </c>
      <c r="C17">
        <f t="shared" si="0"/>
        <v>1.0450356877647173</v>
      </c>
    </row>
    <row r="18" spans="1:3" x14ac:dyDescent="0.25">
      <c r="A18">
        <v>16</v>
      </c>
      <c r="B18" s="4">
        <v>3.9460000000000002</v>
      </c>
      <c r="C18">
        <f t="shared" si="0"/>
        <v>1.0061314358739444</v>
      </c>
    </row>
    <row r="19" spans="1:3" x14ac:dyDescent="0.25">
      <c r="A19">
        <v>17</v>
      </c>
      <c r="B19" s="4">
        <v>4.0540000000000003</v>
      </c>
      <c r="C19">
        <f t="shared" si="0"/>
        <v>0.96584251070340277</v>
      </c>
    </row>
    <row r="20" spans="1:3" x14ac:dyDescent="0.25">
      <c r="A20">
        <v>18</v>
      </c>
      <c r="B20" s="4">
        <v>4.157</v>
      </c>
      <c r="C20">
        <f t="shared" si="0"/>
        <v>0.92584494467896672</v>
      </c>
    </row>
    <row r="21" spans="1:3" x14ac:dyDescent="0.25">
      <c r="A21">
        <v>19</v>
      </c>
      <c r="B21" s="4">
        <v>4.2530000000000001</v>
      </c>
      <c r="C21">
        <f t="shared" si="0"/>
        <v>0.88706787319725178</v>
      </c>
    </row>
    <row r="22" spans="1:3" x14ac:dyDescent="0.25">
      <c r="A22">
        <v>20</v>
      </c>
      <c r="B22" s="4">
        <v>4.3494999999999999</v>
      </c>
      <c r="C22">
        <f t="shared" si="0"/>
        <v>0.84651183726623858</v>
      </c>
    </row>
    <row r="23" spans="1:3" x14ac:dyDescent="0.25">
      <c r="A23">
        <v>21</v>
      </c>
      <c r="B23" s="4">
        <v>4.4394999999999998</v>
      </c>
      <c r="C23">
        <f>LN($F$4-$B23)</f>
        <v>0.80714528461335722</v>
      </c>
    </row>
    <row r="24" spans="1:3" x14ac:dyDescent="0.25">
      <c r="A24">
        <v>22</v>
      </c>
      <c r="B24" s="4">
        <v>4.5235000000000003</v>
      </c>
      <c r="C24">
        <f t="shared" si="0"/>
        <v>0.76895014397544581</v>
      </c>
    </row>
    <row r="25" spans="1:3" x14ac:dyDescent="0.25">
      <c r="A25">
        <v>23</v>
      </c>
      <c r="B25" s="4">
        <v>4.6044999999999998</v>
      </c>
      <c r="C25">
        <f t="shared" si="0"/>
        <v>0.7306837840886713</v>
      </c>
    </row>
    <row r="26" spans="1:3" x14ac:dyDescent="0.25">
      <c r="A26">
        <v>24</v>
      </c>
      <c r="B26" s="4">
        <v>4.68</v>
      </c>
      <c r="C26">
        <f t="shared" si="0"/>
        <v>0.69364705560159656</v>
      </c>
    </row>
    <row r="27" spans="1:3" x14ac:dyDescent="0.25">
      <c r="A27">
        <v>25</v>
      </c>
      <c r="B27" s="4">
        <v>4.7549999999999999</v>
      </c>
      <c r="C27">
        <f t="shared" si="0"/>
        <v>0.65544531337593392</v>
      </c>
    </row>
    <row r="28" spans="1:3" x14ac:dyDescent="0.25">
      <c r="A28">
        <v>26</v>
      </c>
      <c r="B28" s="4">
        <v>4.827</v>
      </c>
      <c r="C28">
        <f t="shared" si="0"/>
        <v>0.61734546714366345</v>
      </c>
    </row>
    <row r="29" spans="1:3" x14ac:dyDescent="0.25">
      <c r="A29">
        <v>27</v>
      </c>
      <c r="B29" s="4">
        <v>4.8929999999999998</v>
      </c>
      <c r="C29">
        <f t="shared" si="0"/>
        <v>0.58109767675132251</v>
      </c>
    </row>
    <row r="30" spans="1:3" x14ac:dyDescent="0.25">
      <c r="A30">
        <v>28</v>
      </c>
      <c r="B30" s="4">
        <v>4.9595000000000002</v>
      </c>
      <c r="C30">
        <f t="shared" si="0"/>
        <v>0.54319600379644128</v>
      </c>
    </row>
    <row r="31" spans="1:3" x14ac:dyDescent="0.25">
      <c r="A31">
        <v>29</v>
      </c>
      <c r="B31" s="4">
        <v>5.0209999999999999</v>
      </c>
      <c r="C31">
        <f t="shared" si="0"/>
        <v>0.50681760236845197</v>
      </c>
    </row>
    <row r="32" spans="1:3" x14ac:dyDescent="0.25">
      <c r="A32">
        <v>30</v>
      </c>
      <c r="B32" s="5">
        <v>5.0810000000000004</v>
      </c>
      <c r="C32">
        <f t="shared" si="0"/>
        <v>0.47000362924573535</v>
      </c>
    </row>
    <row r="33" spans="1:3" x14ac:dyDescent="0.25">
      <c r="A33">
        <v>31</v>
      </c>
      <c r="B33" s="4">
        <v>5.1390000000000002</v>
      </c>
      <c r="C33">
        <f t="shared" si="0"/>
        <v>0.43308027514113762</v>
      </c>
    </row>
    <row r="34" spans="1:3" x14ac:dyDescent="0.25">
      <c r="A34">
        <v>32</v>
      </c>
      <c r="B34" s="4">
        <v>5.1935000000000002</v>
      </c>
      <c r="C34">
        <f t="shared" si="0"/>
        <v>0.39709685843764764</v>
      </c>
    </row>
    <row r="35" spans="1:3" x14ac:dyDescent="0.25">
      <c r="A35">
        <v>33</v>
      </c>
      <c r="B35" s="4">
        <v>5.258</v>
      </c>
      <c r="C35">
        <f t="shared" si="0"/>
        <v>0.35276731910771536</v>
      </c>
    </row>
    <row r="36" spans="1:3" x14ac:dyDescent="0.25">
      <c r="A36">
        <v>34</v>
      </c>
      <c r="B36" s="4">
        <v>5.2984999999999998</v>
      </c>
      <c r="C36">
        <f t="shared" si="0"/>
        <v>0.32389345441435302</v>
      </c>
    </row>
    <row r="37" spans="1:3" x14ac:dyDescent="0.25">
      <c r="A37">
        <v>35</v>
      </c>
      <c r="B37" s="4">
        <v>5.3479999999999999</v>
      </c>
      <c r="C37">
        <f t="shared" si="0"/>
        <v>0.28743204119657173</v>
      </c>
    </row>
    <row r="38" spans="1:3" x14ac:dyDescent="0.25">
      <c r="A38">
        <v>36</v>
      </c>
      <c r="B38" s="4">
        <v>5.3970000000000002</v>
      </c>
      <c r="C38">
        <f t="shared" si="0"/>
        <v>0.24998020526776929</v>
      </c>
    </row>
    <row r="39" spans="1:3" x14ac:dyDescent="0.25">
      <c r="A39">
        <v>37</v>
      </c>
      <c r="B39" s="4">
        <v>5.4424999999999999</v>
      </c>
      <c r="C39">
        <f t="shared" si="0"/>
        <v>0.21390096994727731</v>
      </c>
    </row>
    <row r="40" spans="1:3" x14ac:dyDescent="0.25">
      <c r="A40">
        <v>38</v>
      </c>
      <c r="B40" s="4">
        <v>5.4870000000000001</v>
      </c>
      <c r="C40">
        <f t="shared" si="0"/>
        <v>0.17730901497041029</v>
      </c>
    </row>
    <row r="41" spans="1:3" x14ac:dyDescent="0.25">
      <c r="A41">
        <v>39</v>
      </c>
      <c r="B41" s="4">
        <v>5.5294999999999996</v>
      </c>
      <c r="C41">
        <f t="shared" si="0"/>
        <v>0.14106544027860318</v>
      </c>
    </row>
    <row r="42" spans="1:3" x14ac:dyDescent="0.25">
      <c r="A42">
        <v>40</v>
      </c>
      <c r="B42" s="4">
        <v>5.5694999999999997</v>
      </c>
      <c r="C42">
        <f t="shared" si="0"/>
        <v>0.10571045442211456</v>
      </c>
    </row>
    <row r="43" spans="1:3" x14ac:dyDescent="0.25">
      <c r="A43">
        <v>41</v>
      </c>
      <c r="B43" s="4">
        <v>5.609</v>
      </c>
      <c r="C43">
        <f t="shared" si="0"/>
        <v>6.9526062648610304E-2</v>
      </c>
    </row>
    <row r="44" spans="1:3" x14ac:dyDescent="0.25">
      <c r="A44">
        <v>42</v>
      </c>
      <c r="B44" s="4">
        <v>5.6475</v>
      </c>
      <c r="C44">
        <f t="shared" si="0"/>
        <v>3.2951100139685982E-2</v>
      </c>
    </row>
    <row r="45" spans="1:3" x14ac:dyDescent="0.25">
      <c r="A45">
        <v>43</v>
      </c>
      <c r="B45" s="4">
        <v>5.6840000000000002</v>
      </c>
      <c r="C45">
        <f t="shared" si="0"/>
        <v>-3.0045090202988358E-3</v>
      </c>
    </row>
    <row r="46" spans="1:3" x14ac:dyDescent="0.25">
      <c r="A46">
        <v>44</v>
      </c>
      <c r="B46" s="4">
        <v>5.72</v>
      </c>
      <c r="C46">
        <f t="shared" si="0"/>
        <v>-3.9780870011844251E-2</v>
      </c>
    </row>
    <row r="47" spans="1:3" x14ac:dyDescent="0.25">
      <c r="A47">
        <v>45</v>
      </c>
      <c r="B47" s="4">
        <v>5.7545000000000002</v>
      </c>
      <c r="C47">
        <f t="shared" si="0"/>
        <v>-7.6341233256722707E-2</v>
      </c>
    </row>
    <row r="48" spans="1:3" x14ac:dyDescent="0.25">
      <c r="A48">
        <v>46</v>
      </c>
      <c r="B48" s="4">
        <v>5.7869999999999999</v>
      </c>
      <c r="C48">
        <f t="shared" si="0"/>
        <v>-0.11204950380862276</v>
      </c>
    </row>
    <row r="49" spans="1:3" x14ac:dyDescent="0.25">
      <c r="A49">
        <v>47</v>
      </c>
      <c r="B49" s="4">
        <v>5.8194999999999997</v>
      </c>
      <c r="C49">
        <f t="shared" si="0"/>
        <v>-0.1490802230141523</v>
      </c>
    </row>
    <row r="50" spans="1:3" x14ac:dyDescent="0.25">
      <c r="A50">
        <v>48</v>
      </c>
      <c r="B50" s="4">
        <v>5.8505000000000003</v>
      </c>
      <c r="C50">
        <f t="shared" si="0"/>
        <v>-0.18572734992878773</v>
      </c>
    </row>
    <row r="51" spans="1:3" x14ac:dyDescent="0.25">
      <c r="A51">
        <v>49</v>
      </c>
      <c r="B51" s="4">
        <v>5.8804999999999996</v>
      </c>
      <c r="C51">
        <f t="shared" si="0"/>
        <v>-0.22251874654536713</v>
      </c>
    </row>
    <row r="52" spans="1:3" x14ac:dyDescent="0.25">
      <c r="A52">
        <v>50</v>
      </c>
      <c r="B52" s="4">
        <v>5.9089999999999998</v>
      </c>
      <c r="C52">
        <f t="shared" si="0"/>
        <v>-0.25877072895736059</v>
      </c>
    </row>
    <row r="53" spans="1:3" x14ac:dyDescent="0.25">
      <c r="A53">
        <v>51</v>
      </c>
      <c r="B53" s="4">
        <v>5.9375</v>
      </c>
      <c r="C53">
        <f t="shared" si="0"/>
        <v>-0.29638651308192721</v>
      </c>
    </row>
    <row r="54" spans="1:3" x14ac:dyDescent="0.25">
      <c r="A54">
        <v>52</v>
      </c>
      <c r="B54" s="4">
        <v>5.9634999999999998</v>
      </c>
      <c r="C54">
        <f t="shared" si="0"/>
        <v>-0.33198233134836053</v>
      </c>
    </row>
    <row r="55" spans="1:3" x14ac:dyDescent="0.25">
      <c r="A55">
        <v>53</v>
      </c>
      <c r="B55" s="4">
        <v>5.9894999999999996</v>
      </c>
      <c r="C55">
        <f t="shared" si="0"/>
        <v>-0.36889212787732351</v>
      </c>
    </row>
    <row r="56" spans="1:3" x14ac:dyDescent="0.25">
      <c r="A56">
        <v>54</v>
      </c>
      <c r="B56" s="4">
        <v>6.0145</v>
      </c>
      <c r="C56">
        <f t="shared" si="0"/>
        <v>-0.40571513936337356</v>
      </c>
    </row>
    <row r="57" spans="1:3" x14ac:dyDescent="0.25">
      <c r="A57">
        <v>55</v>
      </c>
      <c r="B57" s="4">
        <v>6.0385</v>
      </c>
      <c r="C57">
        <f t="shared" si="0"/>
        <v>-0.44238846221276207</v>
      </c>
    </row>
    <row r="58" spans="1:3" x14ac:dyDescent="0.25">
      <c r="A58">
        <v>56</v>
      </c>
      <c r="B58" s="4">
        <v>6.0620000000000003</v>
      </c>
      <c r="C58">
        <f t="shared" si="0"/>
        <v>-0.47965000629754134</v>
      </c>
    </row>
    <row r="59" spans="1:3" x14ac:dyDescent="0.25">
      <c r="A59">
        <v>57</v>
      </c>
      <c r="B59" s="4">
        <v>6.0845000000000002</v>
      </c>
      <c r="C59">
        <f t="shared" si="0"/>
        <v>-0.51667603744416657</v>
      </c>
    </row>
    <row r="60" spans="1:3" x14ac:dyDescent="0.25">
      <c r="A60">
        <v>58</v>
      </c>
      <c r="B60" s="4">
        <v>6.1070000000000002</v>
      </c>
      <c r="C60">
        <f t="shared" si="0"/>
        <v>-0.5551258826625709</v>
      </c>
    </row>
    <row r="61" spans="1:3" x14ac:dyDescent="0.25">
      <c r="A61">
        <v>59</v>
      </c>
      <c r="B61" s="4">
        <v>6.1275000000000004</v>
      </c>
      <c r="C61">
        <f t="shared" si="0"/>
        <v>-0.59149352683344614</v>
      </c>
    </row>
    <row r="62" spans="1:3" x14ac:dyDescent="0.25">
      <c r="A62">
        <v>60</v>
      </c>
      <c r="B62" s="4">
        <v>6.1470000000000002</v>
      </c>
      <c r="C62">
        <f t="shared" si="0"/>
        <v>-0.62735944002194255</v>
      </c>
    </row>
    <row r="63" spans="1:3" x14ac:dyDescent="0.25">
      <c r="A63">
        <v>61</v>
      </c>
      <c r="B63" s="4">
        <v>6.1665000000000001</v>
      </c>
      <c r="C63">
        <f t="shared" si="0"/>
        <v>-0.66455972370803285</v>
      </c>
    </row>
    <row r="64" spans="1:3" x14ac:dyDescent="0.25">
      <c r="A64">
        <v>62</v>
      </c>
      <c r="B64" s="4">
        <v>6.1859999999999999</v>
      </c>
      <c r="C64">
        <f t="shared" si="0"/>
        <v>-0.70319751641344652</v>
      </c>
    </row>
    <row r="65" spans="1:3" x14ac:dyDescent="0.25">
      <c r="A65">
        <v>63</v>
      </c>
      <c r="B65" s="4">
        <v>6.2035</v>
      </c>
      <c r="C65">
        <f t="shared" si="0"/>
        <v>-0.73919111906135204</v>
      </c>
    </row>
    <row r="66" spans="1:3" x14ac:dyDescent="0.25">
      <c r="A66">
        <v>64</v>
      </c>
      <c r="B66" s="4">
        <v>6.2220000000000004</v>
      </c>
      <c r="C66">
        <f t="shared" si="0"/>
        <v>-0.77870506892159275</v>
      </c>
    </row>
    <row r="67" spans="1:3" x14ac:dyDescent="0.25">
      <c r="A67">
        <v>65</v>
      </c>
      <c r="B67" s="4">
        <v>6.2385000000000002</v>
      </c>
      <c r="C67">
        <f t="shared" si="0"/>
        <v>-0.81531481453415311</v>
      </c>
    </row>
    <row r="68" spans="1:3" x14ac:dyDescent="0.25">
      <c r="A68">
        <v>66</v>
      </c>
      <c r="B68" s="4">
        <v>6.2554999999999996</v>
      </c>
      <c r="C68">
        <f t="shared" si="0"/>
        <v>-0.85449033096870719</v>
      </c>
    </row>
    <row r="69" spans="1:3" x14ac:dyDescent="0.25">
      <c r="A69">
        <v>67</v>
      </c>
      <c r="B69" s="4">
        <v>6.2725</v>
      </c>
      <c r="C69">
        <f t="shared" si="0"/>
        <v>-0.89526336468207923</v>
      </c>
    </row>
    <row r="70" spans="1:3" x14ac:dyDescent="0.25">
      <c r="A70">
        <v>68</v>
      </c>
      <c r="B70" s="4">
        <v>6.2880000000000003</v>
      </c>
      <c r="C70">
        <f t="shared" si="0"/>
        <v>-0.9339456671128763</v>
      </c>
    </row>
    <row r="71" spans="1:3" x14ac:dyDescent="0.25">
      <c r="A71">
        <v>69</v>
      </c>
      <c r="B71" s="4">
        <v>6.3025000000000002</v>
      </c>
      <c r="C71">
        <f t="shared" si="0"/>
        <v>-0.97153920610463407</v>
      </c>
    </row>
    <row r="72" spans="1:3" x14ac:dyDescent="0.25">
      <c r="A72">
        <v>70</v>
      </c>
      <c r="B72" s="4">
        <v>6.3170000000000002</v>
      </c>
      <c r="C72">
        <f t="shared" si="0"/>
        <v>-1.0106014113453967</v>
      </c>
    </row>
    <row r="73" spans="1:3" x14ac:dyDescent="0.25">
      <c r="A73">
        <v>71</v>
      </c>
      <c r="B73" s="4">
        <v>6.3310000000000004</v>
      </c>
      <c r="C73">
        <f t="shared" si="0"/>
        <v>-1.0498221244986787</v>
      </c>
    </row>
    <row r="74" spans="1:3" x14ac:dyDescent="0.25">
      <c r="A74">
        <v>72</v>
      </c>
      <c r="B74" s="4">
        <v>6.3449999999999998</v>
      </c>
      <c r="C74">
        <f t="shared" si="0"/>
        <v>-1.090644119018932</v>
      </c>
    </row>
    <row r="75" spans="1:3" x14ac:dyDescent="0.25">
      <c r="A75">
        <v>73</v>
      </c>
      <c r="B75" s="4">
        <v>6.3574999999999999</v>
      </c>
      <c r="C75">
        <f t="shared" si="0"/>
        <v>-1.1285561650411815</v>
      </c>
    </row>
    <row r="76" spans="1:3" x14ac:dyDescent="0.25">
      <c r="A76">
        <v>74</v>
      </c>
      <c r="B76" s="4">
        <v>6.3695000000000004</v>
      </c>
      <c r="C76">
        <f t="shared" si="0"/>
        <v>-1.1663559407546302</v>
      </c>
    </row>
    <row r="77" spans="1:3" x14ac:dyDescent="0.25">
      <c r="A77">
        <v>75</v>
      </c>
      <c r="B77" s="4">
        <v>6.3819999999999997</v>
      </c>
      <c r="C77">
        <f t="shared" si="0"/>
        <v>-1.2073117055914493</v>
      </c>
    </row>
    <row r="78" spans="1:3" x14ac:dyDescent="0.25">
      <c r="A78">
        <v>76</v>
      </c>
      <c r="B78" s="4">
        <v>6.3940000000000001</v>
      </c>
      <c r="C78">
        <f t="shared" si="0"/>
        <v>-1.2482730632225163</v>
      </c>
    </row>
    <row r="79" spans="1:3" x14ac:dyDescent="0.25">
      <c r="A79">
        <v>77</v>
      </c>
      <c r="B79" s="4">
        <v>6.4059999999999997</v>
      </c>
      <c r="C79">
        <f t="shared" si="0"/>
        <v>-1.2909841813155645</v>
      </c>
    </row>
    <row r="80" spans="1:3" x14ac:dyDescent="0.25">
      <c r="A80">
        <v>78</v>
      </c>
      <c r="B80" s="4">
        <v>6.4180000000000001</v>
      </c>
      <c r="C80">
        <f t="shared" si="0"/>
        <v>-1.335601246804373</v>
      </c>
    </row>
    <row r="81" spans="1:4" x14ac:dyDescent="0.25">
      <c r="A81">
        <v>79</v>
      </c>
      <c r="B81" s="4">
        <v>6.4290000000000003</v>
      </c>
      <c r="C81">
        <f t="shared" si="0"/>
        <v>-1.3783261914707146</v>
      </c>
    </row>
    <row r="82" spans="1:4" x14ac:dyDescent="0.25">
      <c r="A82">
        <v>80</v>
      </c>
      <c r="B82" s="4">
        <v>6.4390000000000001</v>
      </c>
      <c r="C82">
        <f t="shared" si="0"/>
        <v>-1.4188175528254507</v>
      </c>
      <c r="D82" s="4">
        <f>B82-B81</f>
        <v>9.9999999999997868E-3</v>
      </c>
    </row>
    <row r="83" spans="1:4" x14ac:dyDescent="0.25">
      <c r="A83">
        <v>81</v>
      </c>
      <c r="B83" s="4">
        <v>6.4494999999999996</v>
      </c>
      <c r="C83">
        <f t="shared" si="0"/>
        <v>-1.4631754054558461</v>
      </c>
      <c r="D83" s="4">
        <f t="shared" ref="D83:D122" si="1">B83-B82</f>
        <v>1.049999999999951E-2</v>
      </c>
    </row>
    <row r="84" spans="1:4" x14ac:dyDescent="0.25">
      <c r="A84">
        <v>82</v>
      </c>
      <c r="B84" s="4">
        <v>6.4589999999999996</v>
      </c>
      <c r="C84">
        <f t="shared" si="0"/>
        <v>-1.5050778971098557</v>
      </c>
      <c r="D84" s="4">
        <f t="shared" si="1"/>
        <v>9.5000000000000639E-3</v>
      </c>
    </row>
    <row r="85" spans="1:4" x14ac:dyDescent="0.25">
      <c r="A85">
        <v>83</v>
      </c>
      <c r="B85" s="4">
        <v>6.4690000000000003</v>
      </c>
      <c r="C85">
        <f t="shared" si="0"/>
        <v>-1.5511690043101258</v>
      </c>
      <c r="D85" s="4">
        <f t="shared" si="1"/>
        <v>1.0000000000000675E-2</v>
      </c>
    </row>
    <row r="86" spans="1:4" x14ac:dyDescent="0.25">
      <c r="A86">
        <v>84</v>
      </c>
      <c r="B86" s="4">
        <v>6.4779999999999998</v>
      </c>
      <c r="C86">
        <f t="shared" si="0"/>
        <v>-1.5945492999403483</v>
      </c>
      <c r="D86" s="4">
        <f t="shared" si="1"/>
        <v>8.9999999999994529E-3</v>
      </c>
    </row>
    <row r="87" spans="1:4" x14ac:dyDescent="0.25">
      <c r="A87">
        <v>85</v>
      </c>
      <c r="B87" s="4">
        <v>6.4865000000000004</v>
      </c>
      <c r="C87">
        <f t="shared" si="0"/>
        <v>-1.6373231159236377</v>
      </c>
      <c r="D87" s="4">
        <f t="shared" si="1"/>
        <v>8.5000000000006182E-3</v>
      </c>
    </row>
    <row r="88" spans="1:4" x14ac:dyDescent="0.25">
      <c r="A88">
        <v>86</v>
      </c>
      <c r="B88" s="4">
        <v>6.4950000000000001</v>
      </c>
      <c r="C88">
        <f t="shared" si="0"/>
        <v>-1.682008605268936</v>
      </c>
      <c r="D88" s="4">
        <f t="shared" si="1"/>
        <v>8.49999999999973E-3</v>
      </c>
    </row>
    <row r="89" spans="1:4" x14ac:dyDescent="0.25">
      <c r="A89">
        <v>87</v>
      </c>
      <c r="B89" s="4">
        <v>6.5034999999999998</v>
      </c>
      <c r="C89">
        <f t="shared" si="0"/>
        <v>-1.7287846700666654</v>
      </c>
      <c r="D89" s="4">
        <f t="shared" si="1"/>
        <v>8.49999999999973E-3</v>
      </c>
    </row>
    <row r="90" spans="1:4" x14ac:dyDescent="0.25">
      <c r="A90">
        <v>88</v>
      </c>
      <c r="B90" s="4">
        <v>6.5125000000000002</v>
      </c>
      <c r="C90">
        <f t="shared" si="0"/>
        <v>-1.7808195291897213</v>
      </c>
      <c r="D90" s="4">
        <f t="shared" si="1"/>
        <v>9.0000000000003411E-3</v>
      </c>
    </row>
    <row r="91" spans="1:4" x14ac:dyDescent="0.25">
      <c r="A91">
        <v>89</v>
      </c>
      <c r="B91" s="4">
        <v>6.52</v>
      </c>
      <c r="C91">
        <f t="shared" si="0"/>
        <v>-1.826350913997671</v>
      </c>
      <c r="D91" s="4">
        <f t="shared" si="1"/>
        <v>7.499999999999396E-3</v>
      </c>
    </row>
    <row r="92" spans="1:4" x14ac:dyDescent="0.25">
      <c r="A92">
        <v>90</v>
      </c>
      <c r="B92" s="4">
        <v>6.5274999999999999</v>
      </c>
      <c r="C92">
        <f t="shared" si="0"/>
        <v>-1.874054711954884</v>
      </c>
      <c r="D92" s="4">
        <f t="shared" si="1"/>
        <v>7.5000000000002842E-3</v>
      </c>
    </row>
    <row r="93" spans="1:4" x14ac:dyDescent="0.25">
      <c r="A93">
        <v>91</v>
      </c>
      <c r="B93" s="4">
        <v>6.5345000000000004</v>
      </c>
      <c r="C93">
        <f t="shared" si="0"/>
        <v>-1.9207298505250177</v>
      </c>
      <c r="D93" s="4">
        <f t="shared" si="1"/>
        <v>7.0000000000005613E-3</v>
      </c>
    </row>
    <row r="94" spans="1:4" x14ac:dyDescent="0.25">
      <c r="A94">
        <v>92</v>
      </c>
      <c r="B94" s="4">
        <v>6.5415000000000001</v>
      </c>
      <c r="C94">
        <f t="shared" si="0"/>
        <v>-1.969690677720717</v>
      </c>
      <c r="D94" s="4">
        <f t="shared" si="1"/>
        <v>6.9999999999996732E-3</v>
      </c>
    </row>
    <row r="95" spans="1:4" x14ac:dyDescent="0.25">
      <c r="A95">
        <v>93</v>
      </c>
      <c r="B95" s="4">
        <v>6.5495000000000001</v>
      </c>
      <c r="C95">
        <f t="shared" si="0"/>
        <v>-2.0287484273643184</v>
      </c>
      <c r="D95" s="4">
        <f t="shared" si="1"/>
        <v>8.0000000000000071E-3</v>
      </c>
    </row>
    <row r="96" spans="1:4" x14ac:dyDescent="0.25">
      <c r="A96">
        <v>94</v>
      </c>
      <c r="B96" s="4">
        <v>6.5555000000000003</v>
      </c>
      <c r="C96">
        <f t="shared" ref="C96:C122" si="2">LN($F$4-$B96)</f>
        <v>-2.0754495204103005</v>
      </c>
      <c r="D96" s="4">
        <f t="shared" si="1"/>
        <v>6.0000000000002274E-3</v>
      </c>
    </row>
    <row r="97" spans="1:4" x14ac:dyDescent="0.25">
      <c r="A97">
        <v>95</v>
      </c>
      <c r="B97" s="4">
        <v>6.5625</v>
      </c>
      <c r="C97">
        <f t="shared" si="2"/>
        <v>-2.1328423184069507</v>
      </c>
      <c r="D97" s="4">
        <f t="shared" si="1"/>
        <v>6.9999999999996732E-3</v>
      </c>
    </row>
    <row r="98" spans="1:4" x14ac:dyDescent="0.25">
      <c r="A98">
        <v>96</v>
      </c>
      <c r="B98" s="4">
        <v>6.5694999999999997</v>
      </c>
      <c r="C98">
        <f t="shared" si="2"/>
        <v>-2.1937306880819603</v>
      </c>
      <c r="D98" s="4">
        <f t="shared" si="1"/>
        <v>6.9999999999996732E-3</v>
      </c>
    </row>
    <row r="99" spans="1:4" x14ac:dyDescent="0.25">
      <c r="A99">
        <v>97</v>
      </c>
      <c r="B99" s="4">
        <v>6.5744999999999996</v>
      </c>
      <c r="C99">
        <f t="shared" si="2"/>
        <v>-2.2396102938326528</v>
      </c>
      <c r="D99" s="4">
        <f t="shared" si="1"/>
        <v>4.9999999999998934E-3</v>
      </c>
    </row>
    <row r="100" spans="1:4" x14ac:dyDescent="0.25">
      <c r="A100">
        <v>98</v>
      </c>
      <c r="B100" s="4">
        <v>6.5810000000000004</v>
      </c>
      <c r="C100">
        <f t="shared" si="2"/>
        <v>-2.3025850929940495</v>
      </c>
      <c r="D100" s="4">
        <f t="shared" si="1"/>
        <v>6.5000000000008384E-3</v>
      </c>
    </row>
    <row r="101" spans="1:4" x14ac:dyDescent="0.25">
      <c r="A101">
        <v>99</v>
      </c>
      <c r="B101" s="4">
        <v>6.5875000000000004</v>
      </c>
      <c r="C101">
        <f t="shared" si="2"/>
        <v>-2.3697938426874989</v>
      </c>
      <c r="D101" s="4">
        <f t="shared" si="1"/>
        <v>6.4999999999999503E-3</v>
      </c>
    </row>
    <row r="102" spans="1:4" x14ac:dyDescent="0.25">
      <c r="A102">
        <v>100</v>
      </c>
      <c r="B102" s="4">
        <v>6.593</v>
      </c>
      <c r="C102">
        <f t="shared" si="2"/>
        <v>-2.4304184645039295</v>
      </c>
      <c r="D102" s="4">
        <f t="shared" si="1"/>
        <v>5.4999999999996163E-3</v>
      </c>
    </row>
    <row r="103" spans="1:4" x14ac:dyDescent="0.25">
      <c r="A103">
        <v>101</v>
      </c>
      <c r="B103" s="4">
        <v>6.5984999999999996</v>
      </c>
      <c r="C103">
        <f t="shared" si="2"/>
        <v>-2.4949569856414961</v>
      </c>
      <c r="D103" s="4">
        <f t="shared" si="1"/>
        <v>5.4999999999996163E-3</v>
      </c>
    </row>
    <row r="104" spans="1:4" x14ac:dyDescent="0.25">
      <c r="A104">
        <v>102</v>
      </c>
      <c r="B104" s="4">
        <v>6.6040000000000001</v>
      </c>
      <c r="C104">
        <f t="shared" si="2"/>
        <v>-2.5639498571284536</v>
      </c>
      <c r="D104" s="4">
        <f t="shared" si="1"/>
        <v>5.5000000000005045E-3</v>
      </c>
    </row>
    <row r="105" spans="1:4" x14ac:dyDescent="0.25">
      <c r="A105">
        <v>103</v>
      </c>
      <c r="B105" s="4">
        <v>6.6085000000000003</v>
      </c>
      <c r="C105">
        <f t="shared" si="2"/>
        <v>-2.6241687171215111</v>
      </c>
      <c r="D105" s="4">
        <f t="shared" si="1"/>
        <v>4.5000000000001705E-3</v>
      </c>
    </row>
    <row r="106" spans="1:4" x14ac:dyDescent="0.25">
      <c r="A106">
        <v>104</v>
      </c>
      <c r="B106" s="4">
        <v>6.6139999999999999</v>
      </c>
      <c r="C106">
        <f t="shared" si="2"/>
        <v>-2.7030626595911684</v>
      </c>
      <c r="D106" s="4">
        <f t="shared" si="1"/>
        <v>5.4999999999996163E-3</v>
      </c>
    </row>
    <row r="107" spans="1:4" x14ac:dyDescent="0.25">
      <c r="A107">
        <v>105</v>
      </c>
      <c r="B107" s="4">
        <v>6.6189999999999998</v>
      </c>
      <c r="C107">
        <f t="shared" si="2"/>
        <v>-2.7806208939370411</v>
      </c>
      <c r="D107" s="4">
        <f t="shared" si="1"/>
        <v>4.9999999999998934E-3</v>
      </c>
    </row>
    <row r="108" spans="1:4" x14ac:dyDescent="0.25">
      <c r="A108">
        <v>106</v>
      </c>
      <c r="B108" s="4">
        <v>6.6245000000000003</v>
      </c>
      <c r="C108">
        <f t="shared" si="2"/>
        <v>-2.8735146408297458</v>
      </c>
      <c r="D108" s="4">
        <f t="shared" si="1"/>
        <v>5.5000000000005045E-3</v>
      </c>
    </row>
    <row r="109" spans="1:4" x14ac:dyDescent="0.25">
      <c r="A109">
        <v>107</v>
      </c>
      <c r="B109" s="4">
        <v>6.6289999999999996</v>
      </c>
      <c r="C109">
        <f t="shared" si="2"/>
        <v>-2.9565115604007004</v>
      </c>
      <c r="D109" s="4">
        <f t="shared" si="1"/>
        <v>4.4999999999992824E-3</v>
      </c>
    </row>
    <row r="110" spans="1:4" x14ac:dyDescent="0.25">
      <c r="A110">
        <v>108</v>
      </c>
      <c r="B110" s="4">
        <v>6.6334999999999997</v>
      </c>
      <c r="C110">
        <f t="shared" si="2"/>
        <v>-3.0470255679415348</v>
      </c>
      <c r="D110" s="4">
        <f t="shared" si="1"/>
        <v>4.5000000000001705E-3</v>
      </c>
    </row>
    <row r="111" spans="1:4" x14ac:dyDescent="0.25">
      <c r="A111">
        <v>109</v>
      </c>
      <c r="B111" s="4">
        <v>6.6379999999999999</v>
      </c>
      <c r="C111">
        <f t="shared" si="2"/>
        <v>-3.1465551632885713</v>
      </c>
      <c r="D111" s="4">
        <f t="shared" si="1"/>
        <v>4.5000000000001705E-3</v>
      </c>
    </row>
    <row r="112" spans="1:4" x14ac:dyDescent="0.25">
      <c r="A112">
        <v>110</v>
      </c>
      <c r="B112" s="4">
        <v>6.6420000000000003</v>
      </c>
      <c r="C112">
        <f t="shared" si="2"/>
        <v>-3.2441936328524981</v>
      </c>
      <c r="D112" s="4">
        <f t="shared" si="1"/>
        <v>4.0000000000004476E-3</v>
      </c>
    </row>
    <row r="113" spans="1:4" x14ac:dyDescent="0.25">
      <c r="A113">
        <v>111</v>
      </c>
      <c r="B113" s="4">
        <v>6.6470000000000002</v>
      </c>
      <c r="C113">
        <f t="shared" si="2"/>
        <v>-3.3813947543659815</v>
      </c>
      <c r="D113" s="4">
        <f t="shared" si="1"/>
        <v>4.9999999999998934E-3</v>
      </c>
    </row>
    <row r="114" spans="1:4" x14ac:dyDescent="0.25">
      <c r="A114">
        <v>112</v>
      </c>
      <c r="B114" s="4">
        <v>6.6515000000000004</v>
      </c>
      <c r="C114">
        <f t="shared" si="2"/>
        <v>-3.5233650156363754</v>
      </c>
      <c r="D114" s="4">
        <f t="shared" si="1"/>
        <v>4.5000000000001705E-3</v>
      </c>
    </row>
    <row r="115" spans="1:4" x14ac:dyDescent="0.25">
      <c r="A115">
        <v>113</v>
      </c>
      <c r="B115" s="4">
        <v>6.6550000000000002</v>
      </c>
      <c r="C115">
        <f t="shared" si="2"/>
        <v>-3.6496587409606627</v>
      </c>
      <c r="D115" s="4">
        <f t="shared" si="1"/>
        <v>3.4999999999998366E-3</v>
      </c>
    </row>
    <row r="116" spans="1:4" x14ac:dyDescent="0.25">
      <c r="A116">
        <v>114</v>
      </c>
      <c r="B116" s="4">
        <v>6.6589999999999998</v>
      </c>
      <c r="C116">
        <f t="shared" si="2"/>
        <v>-3.8167128256238101</v>
      </c>
      <c r="D116" s="4">
        <f t="shared" si="1"/>
        <v>3.9999999999995595E-3</v>
      </c>
    </row>
    <row r="117" spans="1:4" x14ac:dyDescent="0.25">
      <c r="A117">
        <v>115</v>
      </c>
      <c r="B117" s="4">
        <v>6.6624999999999996</v>
      </c>
      <c r="C117">
        <f t="shared" si="2"/>
        <v>-3.9899845468978361</v>
      </c>
      <c r="D117" s="4">
        <f t="shared" si="1"/>
        <v>3.4999999999998366E-3</v>
      </c>
    </row>
    <row r="118" spans="1:4" x14ac:dyDescent="0.25">
      <c r="A118">
        <v>116</v>
      </c>
      <c r="B118" s="4">
        <v>6.6665000000000001</v>
      </c>
      <c r="C118">
        <f t="shared" si="2"/>
        <v>-4.2336066295556112</v>
      </c>
      <c r="D118" s="4">
        <f t="shared" si="1"/>
        <v>4.0000000000004476E-3</v>
      </c>
    </row>
    <row r="119" spans="1:4" x14ac:dyDescent="0.25">
      <c r="A119">
        <v>117</v>
      </c>
      <c r="B119" s="4">
        <v>6.67</v>
      </c>
      <c r="C119">
        <f t="shared" si="2"/>
        <v>-4.5098600061837555</v>
      </c>
      <c r="D119" s="4">
        <f t="shared" si="1"/>
        <v>3.4999999999998366E-3</v>
      </c>
    </row>
    <row r="120" spans="1:4" x14ac:dyDescent="0.25">
      <c r="A120">
        <v>118</v>
      </c>
      <c r="B120" s="4">
        <v>6.6740000000000004</v>
      </c>
      <c r="C120">
        <f t="shared" si="2"/>
        <v>-4.9618451299268704</v>
      </c>
      <c r="D120" s="4">
        <f t="shared" si="1"/>
        <v>4.0000000000004476E-3</v>
      </c>
    </row>
    <row r="121" spans="1:4" x14ac:dyDescent="0.25">
      <c r="A121">
        <v>119</v>
      </c>
      <c r="B121" s="4">
        <v>6.6775000000000002</v>
      </c>
      <c r="C121">
        <f t="shared" si="2"/>
        <v>-5.6549923104868158</v>
      </c>
      <c r="D121" s="4">
        <f t="shared" si="1"/>
        <v>3.4999999999998366E-3</v>
      </c>
    </row>
    <row r="122" spans="1:4" x14ac:dyDescent="0.25">
      <c r="A122">
        <v>120</v>
      </c>
      <c r="B122" s="6">
        <v>6.681</v>
      </c>
      <c r="C122" t="e">
        <f t="shared" si="2"/>
        <v>#NUM!</v>
      </c>
      <c r="D122" s="4">
        <f t="shared" si="1"/>
        <v>3.4999999999998366E-3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Daniele Toffoli</dc:creator>
  <cp:lastModifiedBy>labcf1</cp:lastModifiedBy>
  <dcterms:created xsi:type="dcterms:W3CDTF">2020-11-07T17:17:02Z</dcterms:created>
  <dcterms:modified xsi:type="dcterms:W3CDTF">2025-12-01T15:45:26Z</dcterms:modified>
</cp:coreProperties>
</file>