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"/>
    </mc:Choice>
  </mc:AlternateContent>
  <xr:revisionPtr revIDLastSave="0" documentId="8_{8284309E-74F9-4DFB-AFEF-5F15179038B5}" xr6:coauthVersionLast="47" xr6:coauthVersionMax="47" xr10:uidLastSave="{00000000-0000-0000-0000-000000000000}"/>
  <bookViews>
    <workbookView xWindow="28680" yWindow="-120" windowWidth="29040" windowHeight="15720" xr2:uid="{C3044671-FD47-4198-A3FB-088C27AED9D6}"/>
  </bookViews>
  <sheets>
    <sheet name="Foglio1" sheetId="1" r:id="rId1"/>
    <sheet name="Foglio2" sheetId="2" r:id="rId2"/>
  </sheets>
  <definedNames>
    <definedName name="t_i">Foglio1!$B$1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19" i="1"/>
  <c r="C16" i="1"/>
  <c r="C15" i="1"/>
  <c r="B21" i="1" l="1"/>
  <c r="B24" i="1" s="1"/>
</calcChain>
</file>

<file path=xl/sharedStrings.xml><?xml version="1.0" encoding="utf-8"?>
<sst xmlns="http://schemas.openxmlformats.org/spreadsheetml/2006/main" count="42" uniqueCount="36">
  <si>
    <t>verso dispersione</t>
  </si>
  <si>
    <t>area finestrata</t>
  </si>
  <si>
    <t>superficie</t>
  </si>
  <si>
    <t>temperatura</t>
  </si>
  <si>
    <t>S1</t>
  </si>
  <si>
    <t>S1F</t>
  </si>
  <si>
    <t>s2</t>
  </si>
  <si>
    <t>s3</t>
  </si>
  <si>
    <t>s4</t>
  </si>
  <si>
    <t>s5</t>
  </si>
  <si>
    <t>s6</t>
  </si>
  <si>
    <t>Area netta</t>
  </si>
  <si>
    <t>Area lorda</t>
  </si>
  <si>
    <t>s2Porta</t>
  </si>
  <si>
    <t>t_i</t>
  </si>
  <si>
    <t>Delta_t</t>
  </si>
  <si>
    <t>U</t>
  </si>
  <si>
    <t>trasmissione</t>
  </si>
  <si>
    <t>Dtr</t>
  </si>
  <si>
    <t>G_s</t>
  </si>
  <si>
    <t>phi_r</t>
  </si>
  <si>
    <t>phi_r_w</t>
  </si>
  <si>
    <t>Carico Solare</t>
  </si>
  <si>
    <t>totale</t>
  </si>
  <si>
    <t>totale solare</t>
  </si>
  <si>
    <t>totale trasmissione [W]</t>
  </si>
  <si>
    <t>persone</t>
  </si>
  <si>
    <t>carico sensibile</t>
  </si>
  <si>
    <t>carico latente</t>
  </si>
  <si>
    <t>carichi interni</t>
  </si>
  <si>
    <t>W</t>
  </si>
  <si>
    <t>illuminazione</t>
  </si>
  <si>
    <t>totale carichi sensibili</t>
  </si>
  <si>
    <t>totale carichi latenti</t>
  </si>
  <si>
    <t>retta esercizio</t>
  </si>
  <si>
    <t>carichi persone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</si>
</sst>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54331</xdr:rowOff>
    </xdr:from>
    <xdr:to>
      <xdr:col>11</xdr:col>
      <xdr:colOff>413635</xdr:colOff>
      <xdr:row>15</xdr:row>
      <xdr:rowOff>77152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BBDB382-83B0-CC16-3119-3BFAFA62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-60000">
          <a:off x="0" y="54331"/>
          <a:ext cx="7119235" cy="2737446"/>
        </a:xfrm>
        <a:prstGeom prst="rect">
          <a:avLst/>
        </a:prstGeom>
      </xdr:spPr>
    </xdr:pic>
    <xdr:clientData/>
  </xdr:twoCellAnchor>
  <xdr:twoCellAnchor editAs="oneCell">
    <xdr:from>
      <xdr:col>0</xdr:col>
      <xdr:colOff>35097</xdr:colOff>
      <xdr:row>16</xdr:row>
      <xdr:rowOff>87389</xdr:rowOff>
    </xdr:from>
    <xdr:to>
      <xdr:col>14</xdr:col>
      <xdr:colOff>73080</xdr:colOff>
      <xdr:row>39</xdr:row>
      <xdr:rowOff>21935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C662ED5-2B71-BE0B-86A1-133249C94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-60000">
          <a:off x="35097" y="2982989"/>
          <a:ext cx="8572383" cy="409697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76200</xdr:rowOff>
    </xdr:from>
    <xdr:to>
      <xdr:col>13</xdr:col>
      <xdr:colOff>240030</xdr:colOff>
      <xdr:row>61</xdr:row>
      <xdr:rowOff>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Segnaposto contenuto 2">
              <a:extLst>
                <a:ext uri="{FF2B5EF4-FFF2-40B4-BE49-F238E27FC236}">
                  <a16:creationId xmlns:a16="http://schemas.microsoft.com/office/drawing/2014/main" id="{138A121E-A68B-3B27-74A7-0659AFF55310}"/>
                </a:ext>
              </a:extLst>
            </xdr:cNvPr>
            <xdr:cNvSpPr>
              <a:spLocks noGrp="1"/>
            </xdr:cNvSpPr>
          </xdr:nvSpPr>
          <xdr:spPr>
            <a:xfrm>
              <a:off x="0" y="7677150"/>
              <a:ext cx="8164830" cy="3362325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 lnSpcReduction="10000"/>
            </a:bodyPr>
            <a:lstStyle>
              <a:lvl1pPr marL="342900" indent="-342900" algn="l" defTabSz="1371600" rtl="0" eaLnBrk="1" latinLnBrk="0" hangingPunct="1">
                <a:lnSpc>
                  <a:spcPct val="90000"/>
                </a:lnSpc>
                <a:spcBef>
                  <a:spcPts val="1500"/>
                </a:spcBef>
                <a:buFont typeface="Arial" panose="020B0604020202020204" pitchFamily="34" charset="0"/>
                <a:buChar char="•"/>
                <a:defRPr sz="42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1028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714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400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0861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37719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4457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5143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5829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400"/>
                <a:t>A</a:t>
              </a:r>
              <a:r>
                <a:rPr lang="it-IT" sz="1400" baseline="-25000"/>
                <a:t>v</a:t>
              </a:r>
              <a:r>
                <a:rPr lang="it-IT" sz="1400"/>
                <a:t> superficie esposta alla radiazione solare</a:t>
              </a:r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 b="0" i="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b="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b="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 b="0" i="1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eccesso di temperatura dovuta all’irraggiamento solare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 b="0" i="0">
                      <a:latin typeface="Cambria Math" panose="02040503050406030204" pitchFamily="18" charset="0"/>
                    </a:rPr>
                    <m:t>=12 </m:t>
                  </m:r>
                </m:oMath>
              </a14:m>
              <a:r>
                <a:rPr lang="it-IT" sz="1400"/>
                <a:t>K superfici verticali chiare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29</m:t>
                  </m:r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K superfici verticali scure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=16 </m:t>
                  </m:r>
                </m:oMath>
              </a14:m>
              <a:r>
                <a:rPr lang="it-IT" sz="1400"/>
                <a:t>K superfici orizzontali chiare</a:t>
              </a:r>
            </a:p>
            <a:p>
              <a:pPr lvl="1"/>
              <a14:m>
                <m:oMath xmlns:m="http://schemas.openxmlformats.org/officeDocument/2006/math">
                  <m:r>
                    <m:rPr>
                      <m:sty m:val="p"/>
                    </m:rPr>
                    <a:rPr lang="it-IT" sz="1400">
                      <a:latin typeface="Cambria Math" panose="02040503050406030204" pitchFamily="18" charset="0"/>
                    </a:rPr>
                    <m:t>Δ</m:t>
                  </m:r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1400" i="1">
                          <a:latin typeface="Cambria Math" panose="02040503050406030204" pitchFamily="18" charset="0"/>
                        </a:rPr>
                        <m:t>𝑇</m:t>
                      </m:r>
                    </m:e>
                    <m:sub>
                      <m:r>
                        <a:rPr lang="it-IT" sz="1400" i="1">
                          <a:latin typeface="Cambria Math" panose="02040503050406030204" pitchFamily="18" charset="0"/>
                        </a:rPr>
                        <m:t>𝑟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=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32</m:t>
                  </m:r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K superfici orizzontali scure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A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g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superfici vetrate esposte al sole 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G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 b="0" i="0">
                          <a:latin typeface="Cambria Math" panose="02040503050406030204" pitchFamily="18" charset="0"/>
                        </a:rPr>
                        <m:t>s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it-IT" sz="1400"/>
                <a:t>350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</a:t>
              </a:r>
            </a:p>
            <a:p>
              <a:pPr marL="342900" lvl="1">
                <a:spcBef>
                  <a:spcPts val="1500"/>
                </a:spcBef>
              </a:pPr>
              <a14:m>
                <m:oMath xmlns:m="http://schemas.openxmlformats.org/officeDocument/2006/math">
                  <m:sSub>
                    <m:sSubPr>
                      <m:ctrlPr>
                        <a:rPr lang="it-IT" sz="14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G</m:t>
                      </m:r>
                    </m:e>
                    <m:sub>
                      <m:r>
                        <m:rPr>
                          <m:sty m:val="p"/>
                        </m:rPr>
                        <a:rPr lang="it-IT" sz="1400">
                          <a:latin typeface="Cambria Math" panose="02040503050406030204" pitchFamily="18" charset="0"/>
                        </a:rPr>
                        <m:t>s</m:t>
                      </m:r>
                    </m:sub>
                  </m:sSub>
                  <m:r>
                    <a:rPr lang="it-IT" sz="1400">
                      <a:latin typeface="Cambria Math" panose="02040503050406030204" pitchFamily="18" charset="0"/>
                    </a:rPr>
                    <m:t> </m:t>
                  </m:r>
                  <m:r>
                    <a:rPr lang="it-IT" sz="1400" b="0" i="0">
                      <a:latin typeface="Cambria Math" panose="02040503050406030204" pitchFamily="18" charset="0"/>
                    </a:rPr>
                    <m:t>24</m:t>
                  </m:r>
                </m:oMath>
              </a14:m>
              <a:r>
                <a:rPr lang="it-IT" sz="1400"/>
                <a:t>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con schermature interne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/>
                <a:t>Se i vetri sono a controllo solare G può essere ridotto</a:t>
              </a:r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endParaRPr lang="it-IT" sz="1400"/>
            </a:p>
            <a:p>
              <a:pPr lvl="1"/>
              <a:endParaRPr lang="it-IT"/>
            </a:p>
            <a:p>
              <a:pPr lvl="1"/>
              <a:endParaRPr lang="it-IT"/>
            </a:p>
            <a:p>
              <a:pPr lvl="1"/>
              <a:endParaRPr lang="it-IT"/>
            </a:p>
          </xdr:txBody>
        </xdr:sp>
      </mc:Choice>
      <mc:Fallback>
        <xdr:sp macro="" textlink="">
          <xdr:nvSpPr>
            <xdr:cNvPr id="4" name="Segnaposto contenuto 2">
              <a:extLst>
                <a:ext uri="{FF2B5EF4-FFF2-40B4-BE49-F238E27FC236}">
                  <a16:creationId xmlns:a16="http://schemas.microsoft.com/office/drawing/2014/main" id="{138A121E-A68B-3B27-74A7-0659AFF55310}"/>
                </a:ext>
              </a:extLst>
            </xdr:cNvPr>
            <xdr:cNvSpPr>
              <a:spLocks noGrp="1"/>
            </xdr:cNvSpPr>
          </xdr:nvSpPr>
          <xdr:spPr>
            <a:xfrm>
              <a:off x="0" y="7677150"/>
              <a:ext cx="8164830" cy="3362325"/>
            </a:xfrm>
            <a:prstGeom prst="rect">
              <a:avLst/>
            </a:prstGeom>
          </xdr:spPr>
          <xdr:txBody>
            <a:bodyPr vert="horz" wrap="square" lIns="91440" tIns="45720" rIns="91440" bIns="45720" rtlCol="0">
              <a:normAutofit lnSpcReduction="10000"/>
            </a:bodyPr>
            <a:lstStyle>
              <a:lvl1pPr marL="342900" indent="-342900" algn="l" defTabSz="1371600" rtl="0" eaLnBrk="1" latinLnBrk="0" hangingPunct="1">
                <a:lnSpc>
                  <a:spcPct val="90000"/>
                </a:lnSpc>
                <a:spcBef>
                  <a:spcPts val="1500"/>
                </a:spcBef>
                <a:buFont typeface="Arial" panose="020B0604020202020204" pitchFamily="34" charset="0"/>
                <a:buChar char="•"/>
                <a:defRPr sz="42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1028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6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1714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30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2400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30861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37719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44577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51435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5829300" indent="-342900" algn="l" defTabSz="1371600" rtl="0" eaLnBrk="1" latinLnBrk="0" hangingPunct="1">
                <a:lnSpc>
                  <a:spcPct val="90000"/>
                </a:lnSpc>
                <a:spcBef>
                  <a:spcPts val="750"/>
                </a:spcBef>
                <a:buFont typeface="Arial" panose="020B0604020202020204" pitchFamily="34" charset="0"/>
                <a:buChar char="•"/>
                <a:defRPr sz="27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400"/>
                <a:t>A</a:t>
              </a:r>
              <a:r>
                <a:rPr lang="it-IT" sz="1400" baseline="-25000"/>
                <a:t>v</a:t>
              </a:r>
              <a:r>
                <a:rPr lang="it-IT" sz="1400"/>
                <a:t> superficie esposta alla radiazione solare</a:t>
              </a:r>
            </a:p>
            <a:p>
              <a:r>
                <a:rPr lang="it-IT" sz="1400" b="0" i="0">
                  <a:latin typeface="Cambria Math" panose="02040503050406030204" pitchFamily="18" charset="0"/>
                </a:rPr>
                <a:t>Δ𝑇_𝑟  </a:t>
              </a:r>
              <a:r>
                <a:rPr lang="it-IT" sz="1400"/>
                <a:t>eccesso di temperatura dovuta all’irraggiamento solare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</a:t>
              </a:r>
              <a:r>
                <a:rPr lang="it-IT" sz="1400" b="0" i="0">
                  <a:latin typeface="Cambria Math" panose="02040503050406030204" pitchFamily="18" charset="0"/>
                </a:rPr>
                <a:t>=12 </a:t>
              </a:r>
              <a:r>
                <a:rPr lang="it-IT" sz="1400"/>
                <a:t>K superfici verticali chiare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</a:t>
              </a:r>
              <a:r>
                <a:rPr lang="it-IT" sz="1400" b="0" i="0">
                  <a:latin typeface="Cambria Math" panose="02040503050406030204" pitchFamily="18" charset="0"/>
                </a:rPr>
                <a:t>29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K superfici verticali scure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Δ𝑇_𝑟=16 </a:t>
              </a:r>
              <a:r>
                <a:rPr lang="it-IT" sz="1400"/>
                <a:t>K superfici orizzontali chiare</a:t>
              </a:r>
            </a:p>
            <a:p>
              <a:pPr lvl="1"/>
              <a:r>
                <a:rPr lang="it-IT" sz="1400" i="0">
                  <a:latin typeface="Cambria Math" panose="02040503050406030204" pitchFamily="18" charset="0"/>
                </a:rPr>
                <a:t>Δ𝑇_𝑟=</a:t>
              </a:r>
              <a:r>
                <a:rPr lang="it-IT" sz="1400" b="0" i="0">
                  <a:latin typeface="Cambria Math" panose="02040503050406030204" pitchFamily="18" charset="0"/>
                </a:rPr>
                <a:t>32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K superfici orizzontali scure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i="0">
                  <a:latin typeface="Cambria Math" panose="02040503050406030204" pitchFamily="18" charset="0"/>
                </a:rPr>
                <a:t>A</a:t>
              </a:r>
              <a:r>
                <a:rPr lang="it-IT" sz="1400" b="0" i="0">
                  <a:latin typeface="Cambria Math" panose="02040503050406030204" pitchFamily="18" charset="0"/>
                </a:rPr>
                <a:t>_g 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superfici vetrate esposte al sole 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b="0" i="0">
                  <a:latin typeface="Cambria Math" panose="02040503050406030204" pitchFamily="18" charset="0"/>
                </a:rPr>
                <a:t>G_s </a:t>
              </a:r>
              <a:r>
                <a:rPr lang="it-IT" sz="1400" i="0">
                  <a:latin typeface="Cambria Math" panose="02040503050406030204" pitchFamily="18" charset="0"/>
                </a:rPr>
                <a:t> </a:t>
              </a:r>
              <a:r>
                <a:rPr lang="it-IT" sz="1400"/>
                <a:t>350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 i="0">
                  <a:latin typeface="Cambria Math" panose="02040503050406030204" pitchFamily="18" charset="0"/>
                </a:rPr>
                <a:t>G_s  </a:t>
              </a:r>
              <a:r>
                <a:rPr lang="it-IT" sz="1400" b="0" i="0">
                  <a:latin typeface="Cambria Math" panose="02040503050406030204" pitchFamily="18" charset="0"/>
                </a:rPr>
                <a:t>24</a:t>
              </a:r>
              <a:r>
                <a:rPr lang="it-IT" sz="1400"/>
                <a:t>0 W/m</a:t>
              </a:r>
              <a:r>
                <a:rPr lang="it-IT" sz="1400" baseline="30000"/>
                <a:t>2</a:t>
              </a:r>
              <a:r>
                <a:rPr lang="it-IT" sz="1400"/>
                <a:t> superfici vetrate chiare con schermature interne</a:t>
              </a:r>
            </a:p>
            <a:p>
              <a:pPr marL="342900" lvl="1">
                <a:spcBef>
                  <a:spcPts val="1500"/>
                </a:spcBef>
              </a:pPr>
              <a:r>
                <a:rPr lang="it-IT" sz="1400"/>
                <a:t>Se i vetri sono a controllo solare G può essere ridotto</a:t>
              </a:r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pPr marL="342900" lvl="1">
                <a:spcBef>
                  <a:spcPts val="1500"/>
                </a:spcBef>
              </a:pPr>
              <a:endParaRPr lang="it-IT" sz="1400"/>
            </a:p>
            <a:p>
              <a:endParaRPr lang="it-IT" sz="1400"/>
            </a:p>
            <a:p>
              <a:pPr lvl="1"/>
              <a:endParaRPr lang="it-IT"/>
            </a:p>
            <a:p>
              <a:pPr lvl="1"/>
              <a:endParaRPr lang="it-IT"/>
            </a:p>
            <a:p>
              <a:pPr lvl="1"/>
              <a:endParaRPr lang="it-IT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16BE-DBE5-4B79-BB43-EC2BE3ECEED7}">
  <dimension ref="A1:O24"/>
  <sheetViews>
    <sheetView tabSelected="1" workbookViewId="0">
      <selection activeCell="E14" sqref="E14"/>
    </sheetView>
  </sheetViews>
  <sheetFormatPr defaultRowHeight="14.4" x14ac:dyDescent="0.3"/>
  <cols>
    <col min="1" max="1" width="32.77734375" customWidth="1"/>
    <col min="2" max="2" width="12.5546875" customWidth="1"/>
    <col min="3" max="4" width="14.5546875" customWidth="1"/>
    <col min="5" max="5" width="19.33203125" customWidth="1"/>
    <col min="6" max="6" width="13.88671875" customWidth="1"/>
    <col min="9" max="9" width="15.44140625" customWidth="1"/>
    <col min="14" max="14" width="12.109375" customWidth="1"/>
  </cols>
  <sheetData>
    <row r="1" spans="1:15" x14ac:dyDescent="0.3">
      <c r="A1" t="s">
        <v>14</v>
      </c>
      <c r="B1">
        <v>25</v>
      </c>
    </row>
    <row r="2" spans="1:15" x14ac:dyDescent="0.3">
      <c r="B2" s="1" t="s">
        <v>17</v>
      </c>
      <c r="C2" s="1"/>
      <c r="D2" s="1"/>
      <c r="E2" s="1"/>
      <c r="F2" s="1"/>
      <c r="G2" s="1"/>
      <c r="H2" s="1"/>
      <c r="I2" s="1"/>
      <c r="J2" s="1" t="s">
        <v>22</v>
      </c>
      <c r="K2" s="1"/>
      <c r="L2" s="1"/>
      <c r="M2" s="1"/>
      <c r="N2" s="1"/>
    </row>
    <row r="3" spans="1:15" x14ac:dyDescent="0.3">
      <c r="A3" t="s">
        <v>2</v>
      </c>
      <c r="B3" t="s">
        <v>12</v>
      </c>
      <c r="C3" t="s">
        <v>1</v>
      </c>
      <c r="D3" t="s">
        <v>11</v>
      </c>
      <c r="E3" t="s">
        <v>0</v>
      </c>
      <c r="F3" t="s">
        <v>3</v>
      </c>
      <c r="G3" t="s">
        <v>15</v>
      </c>
      <c r="H3" t="s">
        <v>16</v>
      </c>
      <c r="I3" t="s">
        <v>25</v>
      </c>
      <c r="J3" t="s">
        <v>18</v>
      </c>
      <c r="K3" t="s">
        <v>19</v>
      </c>
      <c r="L3" t="s">
        <v>20</v>
      </c>
      <c r="M3" t="s">
        <v>21</v>
      </c>
      <c r="N3" t="s">
        <v>24</v>
      </c>
      <c r="O3" t="s">
        <v>23</v>
      </c>
    </row>
    <row r="4" spans="1:15" x14ac:dyDescent="0.3">
      <c r="A4" t="s">
        <v>4</v>
      </c>
    </row>
    <row r="5" spans="1:15" x14ac:dyDescent="0.3">
      <c r="A5" t="s">
        <v>5</v>
      </c>
    </row>
    <row r="6" spans="1:15" x14ac:dyDescent="0.3">
      <c r="A6" t="s">
        <v>6</v>
      </c>
    </row>
    <row r="7" spans="1:15" x14ac:dyDescent="0.3">
      <c r="A7" t="s">
        <v>13</v>
      </c>
    </row>
    <row r="8" spans="1:15" x14ac:dyDescent="0.3">
      <c r="A8" t="s">
        <v>7</v>
      </c>
    </row>
    <row r="9" spans="1:15" x14ac:dyDescent="0.3">
      <c r="A9" t="s">
        <v>8</v>
      </c>
    </row>
    <row r="10" spans="1:15" x14ac:dyDescent="0.3">
      <c r="A10" t="s">
        <v>9</v>
      </c>
    </row>
    <row r="11" spans="1:15" x14ac:dyDescent="0.3">
      <c r="A11" t="s">
        <v>10</v>
      </c>
    </row>
    <row r="13" spans="1:15" x14ac:dyDescent="0.3">
      <c r="N13" t="s">
        <v>23</v>
      </c>
    </row>
    <row r="14" spans="1:15" x14ac:dyDescent="0.3">
      <c r="A14" t="s">
        <v>26</v>
      </c>
      <c r="B14">
        <v>5</v>
      </c>
      <c r="C14" t="s">
        <v>35</v>
      </c>
    </row>
    <row r="15" spans="1:15" x14ac:dyDescent="0.3">
      <c r="A15" t="s">
        <v>27</v>
      </c>
      <c r="B15">
        <v>70</v>
      </c>
      <c r="C15">
        <f>B14*B15</f>
        <v>350</v>
      </c>
      <c r="D15" t="s">
        <v>30</v>
      </c>
    </row>
    <row r="16" spans="1:15" x14ac:dyDescent="0.3">
      <c r="A16" t="s">
        <v>28</v>
      </c>
      <c r="B16">
        <v>50</v>
      </c>
      <c r="C16">
        <f>B14*B16</f>
        <v>250</v>
      </c>
      <c r="D16" t="s">
        <v>30</v>
      </c>
    </row>
    <row r="18" spans="1:4" x14ac:dyDescent="0.3">
      <c r="A18" t="s">
        <v>29</v>
      </c>
      <c r="C18">
        <v>2500</v>
      </c>
      <c r="D18" t="s">
        <v>30</v>
      </c>
    </row>
    <row r="19" spans="1:4" x14ac:dyDescent="0.3">
      <c r="A19" t="s">
        <v>31</v>
      </c>
      <c r="B19">
        <v>10</v>
      </c>
      <c r="C19">
        <f>B19*6*3</f>
        <v>180</v>
      </c>
      <c r="D19" t="s">
        <v>30</v>
      </c>
    </row>
    <row r="21" spans="1:4" x14ac:dyDescent="0.3">
      <c r="A21" t="s">
        <v>32</v>
      </c>
      <c r="B21">
        <f>O13+C15+C18+C19</f>
        <v>3030</v>
      </c>
      <c r="C21" t="s">
        <v>30</v>
      </c>
    </row>
    <row r="22" spans="1:4" x14ac:dyDescent="0.3">
      <c r="A22" t="s">
        <v>33</v>
      </c>
      <c r="B22">
        <f>C16</f>
        <v>250</v>
      </c>
      <c r="C22" t="s">
        <v>30</v>
      </c>
    </row>
    <row r="24" spans="1:4" x14ac:dyDescent="0.3">
      <c r="A24" t="s">
        <v>34</v>
      </c>
      <c r="B24" s="2">
        <f>B21/(B21+B22)</f>
        <v>0.92378048780487809</v>
      </c>
    </row>
  </sheetData>
  <mergeCells count="2">
    <mergeCell ref="B2:I2"/>
    <mergeCell ref="J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A41E-C73D-474A-AADD-42307A9ED03D}">
  <dimension ref="A1"/>
  <sheetViews>
    <sheetView topLeftCell="A33" workbookViewId="0">
      <selection activeCell="P53" sqref="P5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t_i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MANZAN MARCO</dc:creator>
  <cp:lastModifiedBy>MANZAN MARCO</cp:lastModifiedBy>
  <dcterms:created xsi:type="dcterms:W3CDTF">2025-12-10T08:35:02Z</dcterms:created>
  <dcterms:modified xsi:type="dcterms:W3CDTF">2025-12-10T09:15:26Z</dcterms:modified>
</cp:coreProperties>
</file>