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oam/Desktop/"/>
    </mc:Choice>
  </mc:AlternateContent>
  <xr:revisionPtr revIDLastSave="0" documentId="13_ncr:1_{173B0D65-4830-A641-819D-B2BD60CB44C3}" xr6:coauthVersionLast="47" xr6:coauthVersionMax="47" xr10:uidLastSave="{00000000-0000-0000-0000-000000000000}"/>
  <bookViews>
    <workbookView xWindow="0" yWindow="460" windowWidth="20480" windowHeight="11100" activeTab="1" xr2:uid="{00000000-000D-0000-FFFF-FFFF00000000}"/>
  </bookViews>
  <sheets>
    <sheet name="gruppo 1" sheetId="6" r:id="rId1"/>
    <sheet name="gruppo 2" sheetId="3" r:id="rId2"/>
    <sheet name="vitalità relativa" sheetId="5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6" l="1"/>
  <c r="F10" i="6"/>
  <c r="G10" i="6"/>
  <c r="H10" i="6"/>
  <c r="I10" i="6"/>
  <c r="E18" i="6"/>
  <c r="E17" i="6"/>
  <c r="E16" i="6"/>
  <c r="E15" i="6"/>
  <c r="E14" i="6"/>
  <c r="I9" i="6"/>
  <c r="H9" i="6"/>
  <c r="G9" i="6"/>
  <c r="F9" i="6"/>
  <c r="E9" i="6"/>
  <c r="F7" i="5"/>
  <c r="E7" i="5"/>
  <c r="D7" i="5"/>
  <c r="C7" i="5"/>
  <c r="B7" i="5"/>
  <c r="F4" i="5"/>
  <c r="E4" i="5"/>
  <c r="D4" i="5"/>
  <c r="C4" i="5"/>
  <c r="B4" i="5"/>
  <c r="F21" i="3"/>
  <c r="F20" i="3"/>
  <c r="F19" i="3"/>
  <c r="F18" i="3"/>
  <c r="F17" i="3"/>
  <c r="H10" i="3"/>
  <c r="G10" i="3"/>
  <c r="F10" i="3"/>
  <c r="E10" i="3"/>
  <c r="D10" i="3"/>
  <c r="H9" i="3"/>
  <c r="G9" i="3"/>
  <c r="F9" i="3"/>
  <c r="E9" i="3"/>
  <c r="D9" i="3"/>
</calcChain>
</file>

<file path=xl/sharedStrings.xml><?xml version="1.0" encoding="utf-8"?>
<sst xmlns="http://schemas.openxmlformats.org/spreadsheetml/2006/main" count="31" uniqueCount="21">
  <si>
    <t>media</t>
  </si>
  <si>
    <t>P(1,2)</t>
  </si>
  <si>
    <t>P(1,3)</t>
  </si>
  <si>
    <t>P(1,4)</t>
  </si>
  <si>
    <t>P(2,3)</t>
  </si>
  <si>
    <t>gruppo</t>
  </si>
  <si>
    <t>punto</t>
  </si>
  <si>
    <t>dev st</t>
  </si>
  <si>
    <t>P(1,5)</t>
  </si>
  <si>
    <t>Exp1</t>
  </si>
  <si>
    <t>Exp2</t>
  </si>
  <si>
    <t>Ttest</t>
  </si>
  <si>
    <t>ASSORBANZA</t>
  </si>
  <si>
    <t>P (1,2)</t>
  </si>
  <si>
    <t>P (1,3)</t>
  </si>
  <si>
    <t>P (1,4)</t>
  </si>
  <si>
    <t>P (1,5)</t>
  </si>
  <si>
    <t>P (2,3)</t>
  </si>
  <si>
    <t>assorbanza</t>
  </si>
  <si>
    <t>dev standard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</si>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</sst>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quotePrefix="1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1" fillId="5" borderId="0" xfId="0" applyFont="1" applyFill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3" fillId="5" borderId="0" xfId="0" applyFont="1" applyFill="1"/>
    <xf numFmtId="0" fontId="3" fillId="4" borderId="0" xfId="0" applyFont="1" applyFill="1"/>
    <xf numFmtId="0" fontId="3" fillId="2" borderId="0" xfId="0" applyFont="1" applyFill="1"/>
    <xf numFmtId="0" fontId="3" fillId="3" borderId="0" xfId="0" applyFont="1" applyFill="1"/>
    <xf numFmtId="0" fontId="3" fillId="7" borderId="0" xfId="0" applyFont="1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accent1">
                    <a:alpha val="44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98-474E-9C1B-DF9918AA63A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798-474E-9C1B-DF9918AA63AA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798-474E-9C1B-DF9918AA63A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[1]Foglio3!$D$22:$H$22</c:f>
                <c:numCache>
                  <c:formatCode>General</c:formatCode>
                  <c:ptCount val="5"/>
                  <c:pt idx="0">
                    <c:v>0.14430840816344209</c:v>
                  </c:pt>
                  <c:pt idx="1">
                    <c:v>3.5590260840104369E-3</c:v>
                  </c:pt>
                  <c:pt idx="2">
                    <c:v>1.2583057392117913E-3</c:v>
                  </c:pt>
                  <c:pt idx="3">
                    <c:v>0.18422336985301291</c:v>
                  </c:pt>
                  <c:pt idx="4">
                    <c:v>0.13858932137794708</c:v>
                  </c:pt>
                </c:numCache>
              </c:numRef>
            </c:plus>
            <c:minus>
              <c:numRef>
                <c:f>[1]Foglio3!$D$22:$H$22</c:f>
                <c:numCache>
                  <c:formatCode>General</c:formatCode>
                  <c:ptCount val="5"/>
                  <c:pt idx="0">
                    <c:v>0.14430840816344209</c:v>
                  </c:pt>
                  <c:pt idx="1">
                    <c:v>3.5590260840104369E-3</c:v>
                  </c:pt>
                  <c:pt idx="2">
                    <c:v>1.2583057392117913E-3</c:v>
                  </c:pt>
                  <c:pt idx="3">
                    <c:v>0.18422336985301291</c:v>
                  </c:pt>
                  <c:pt idx="4">
                    <c:v>0.13858932137794708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[1]Foglio3!$D$21:$H$21</c:f>
              <c:numCache>
                <c:formatCode>General</c:formatCode>
                <c:ptCount val="5"/>
                <c:pt idx="0">
                  <c:v>0.98375000000000001</c:v>
                </c:pt>
                <c:pt idx="1">
                  <c:v>0.01</c:v>
                </c:pt>
                <c:pt idx="2">
                  <c:v>7.2499999999999995E-3</c:v>
                </c:pt>
                <c:pt idx="3">
                  <c:v>0.69625000000000004</c:v>
                </c:pt>
                <c:pt idx="4">
                  <c:v>0.85350000000000004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98-474E-9C1B-DF9918AA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2566176"/>
        <c:axId val="1"/>
      </c:barChart>
      <c:catAx>
        <c:axId val="8225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822566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1B7-EA4A-A7B9-9983640171D6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B7-EA4A-A7B9-9983640171D6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1B7-EA4A-A7B9-9983640171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'gruppo 2'!$D$10:$H$10</c:f>
                <c:numCache>
                  <c:formatCode>General</c:formatCode>
                  <c:ptCount val="5"/>
                  <c:pt idx="0">
                    <c:v>9.5223421488623297E-2</c:v>
                  </c:pt>
                  <c:pt idx="1">
                    <c:v>1.5165750888103096E-3</c:v>
                  </c:pt>
                  <c:pt idx="2">
                    <c:v>4.8476798574163295E-3</c:v>
                  </c:pt>
                  <c:pt idx="3">
                    <c:v>0.13622775047691221</c:v>
                  </c:pt>
                  <c:pt idx="4">
                    <c:v>6.4512014384919047E-2</c:v>
                  </c:pt>
                </c:numCache>
              </c:numRef>
            </c:plus>
            <c:minus>
              <c:numRef>
                <c:f>'gruppo 2'!$D$10:$H$10</c:f>
                <c:numCache>
                  <c:formatCode>General</c:formatCode>
                  <c:ptCount val="5"/>
                  <c:pt idx="0">
                    <c:v>9.5223421488623297E-2</c:v>
                  </c:pt>
                  <c:pt idx="1">
                    <c:v>1.5165750888103096E-3</c:v>
                  </c:pt>
                  <c:pt idx="2">
                    <c:v>4.8476798574163295E-3</c:v>
                  </c:pt>
                  <c:pt idx="3">
                    <c:v>0.13622775047691221</c:v>
                  </c:pt>
                  <c:pt idx="4">
                    <c:v>6.4512014384919047E-2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'gruppo 2'!$D$9:$H$9</c:f>
              <c:numCache>
                <c:formatCode>General</c:formatCode>
                <c:ptCount val="5"/>
                <c:pt idx="0">
                  <c:v>0.57999999999999996</c:v>
                </c:pt>
                <c:pt idx="1">
                  <c:v>8.4000000000000012E-3</c:v>
                </c:pt>
                <c:pt idx="2">
                  <c:v>8.9999999999999993E-3</c:v>
                </c:pt>
                <c:pt idx="3">
                  <c:v>0.64600000000000013</c:v>
                </c:pt>
                <c:pt idx="4">
                  <c:v>0.66039999999999999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7-EA4A-A7B9-998364017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1258831"/>
        <c:axId val="1"/>
      </c:barChart>
      <c:catAx>
        <c:axId val="130125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301258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C6-954C-B877-0AF8BB750A9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C6-954C-B877-0AF8BB750A9A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C6-954C-B877-0AF8BB750A9A}"/>
              </c:ext>
            </c:extLst>
          </c:dPt>
          <c:val>
            <c:numRef>
              <c:f>'vitalità relativa'!$B$4:$F$4</c:f>
              <c:numCache>
                <c:formatCode>General</c:formatCode>
                <c:ptCount val="5"/>
                <c:pt idx="0">
                  <c:v>100</c:v>
                </c:pt>
                <c:pt idx="1">
                  <c:v>1.4482758620689657</c:v>
                </c:pt>
                <c:pt idx="2">
                  <c:v>1.5517241379310345</c:v>
                </c:pt>
                <c:pt idx="3">
                  <c:v>111.37931034482762</c:v>
                </c:pt>
                <c:pt idx="4">
                  <c:v>113.86206896551725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6-954C-B877-0AF8BB750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756159"/>
        <c:axId val="1327561983"/>
      </c:barChart>
      <c:catAx>
        <c:axId val="1300756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327561983"/>
        <c:crosses val="autoZero"/>
        <c:auto val="1"/>
        <c:lblAlgn val="ctr"/>
        <c:lblOffset val="100"/>
        <c:noMultiLvlLbl val="0"/>
      </c:catAx>
      <c:valAx>
        <c:axId val="132756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300756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99-AC47-9505-AF0411BD429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499-AC47-9505-AF0411BD429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99-AC47-9505-AF0411BD429C}"/>
              </c:ext>
            </c:extLst>
          </c:dPt>
          <c:val>
            <c:numRef>
              <c:f>'vitalità relativa'!$B$7:$F$7</c:f>
              <c:numCache>
                <c:formatCode>General</c:formatCode>
                <c:ptCount val="5"/>
                <c:pt idx="0">
                  <c:v>100</c:v>
                </c:pt>
                <c:pt idx="1">
                  <c:v>1.0165184243964422</c:v>
                </c:pt>
                <c:pt idx="2">
                  <c:v>0.73697585768742058</c:v>
                </c:pt>
                <c:pt idx="3">
                  <c:v>70.775095298602281</c:v>
                </c:pt>
                <c:pt idx="4">
                  <c:v>86.759847522236342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9-AC47-9505-AF0411BD4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9551567"/>
        <c:axId val="1339553215"/>
      </c:barChart>
      <c:catAx>
        <c:axId val="1339551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339553215"/>
        <c:crosses val="autoZero"/>
        <c:auto val="1"/>
        <c:lblAlgn val="ctr"/>
        <c:lblOffset val="100"/>
        <c:noMultiLvlLbl val="0"/>
      </c:catAx>
      <c:valAx>
        <c:axId val="133955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T"/>
          </a:p>
        </c:txPr>
        <c:crossAx val="133955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1</xdr:row>
      <xdr:rowOff>38100</xdr:rowOff>
    </xdr:from>
    <xdr:to>
      <xdr:col>16</xdr:col>
      <xdr:colOff>558800</xdr:colOff>
      <xdr:row>19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54877E-639F-C24F-B779-3CCA41017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16</xdr:col>
      <xdr:colOff>546100</xdr:colOff>
      <xdr:row>15</xdr:row>
      <xdr:rowOff>12700</xdr:rowOff>
    </xdr:to>
    <xdr:graphicFrame macro="">
      <xdr:nvGraphicFramePr>
        <xdr:cNvPr id="12523" name="Chart 1">
          <a:extLst>
            <a:ext uri="{FF2B5EF4-FFF2-40B4-BE49-F238E27FC236}">
              <a16:creationId xmlns:a16="http://schemas.microsoft.com/office/drawing/2014/main" id="{78E12ED1-9F67-146C-BA72-6CCFC9619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</xdr:row>
      <xdr:rowOff>25400</xdr:rowOff>
    </xdr:from>
    <xdr:to>
      <xdr:col>11</xdr:col>
      <xdr:colOff>101600</xdr:colOff>
      <xdr:row>13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E4F51-3B31-8C2B-5EAA-83CD13F64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425450</xdr:colOff>
      <xdr:row>14</xdr:row>
      <xdr:rowOff>88900</xdr:rowOff>
    </xdr:from>
    <xdr:to>
      <xdr:col>11</xdr:col>
      <xdr:colOff>139700</xdr:colOff>
      <xdr:row>27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99406F-889D-C6B7-CE5E-76E992D7E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foam/Desktop/didattica%202025/vitalita&#768;%20cell%20H1299%20gruppo%201/2023-04-27%20MTT%20H1299%20gruppo%201.xls" TargetMode="External"/><Relationship Id="rId1" Type="http://schemas.openxmlformats.org/officeDocument/2006/relationships/externalLinkPath" Target="didattica%202025/vitalita&#768;%20cell%20H1299%20gruppo%201/2023-04-27%20MTT%20H1299%20grupp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  <sheetName val="Foglio3 (2)"/>
      <sheetName val="Foglio3"/>
    </sheetNames>
    <sheetDataSet>
      <sheetData sheetId="0"/>
      <sheetData sheetId="1"/>
      <sheetData sheetId="2">
        <row r="21">
          <cell r="D21">
            <v>0.98375000000000001</v>
          </cell>
          <cell r="E21">
            <v>0.01</v>
          </cell>
          <cell r="F21">
            <v>7.2499999999999995E-3</v>
          </cell>
          <cell r="G21">
            <v>0.69625000000000004</v>
          </cell>
          <cell r="H21">
            <v>0.85350000000000004</v>
          </cell>
        </row>
        <row r="22">
          <cell r="D22">
            <v>0.14430840816344209</v>
          </cell>
          <cell r="E22">
            <v>3.5590260840104369E-3</v>
          </cell>
          <cell r="F22">
            <v>1.2583057392117913E-3</v>
          </cell>
          <cell r="G22">
            <v>0.18422336985301291</v>
          </cell>
          <cell r="H22">
            <v>0.13858932137794708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3BDF-360B-4D49-90D1-F35456FCDEAF}">
  <dimension ref="C3:J18"/>
  <sheetViews>
    <sheetView workbookViewId="0">
      <selection activeCell="A23" sqref="A23"/>
    </sheetView>
  </sheetViews>
  <sheetFormatPr baseColWidth="10" defaultRowHeight="13" x14ac:dyDescent="0.15"/>
  <cols>
    <col min="2" max="2" width="3.1640625" customWidth="1"/>
    <col min="3" max="3" width="12.83203125" customWidth="1"/>
    <col min="4" max="4" width="11.1640625" customWidth="1"/>
  </cols>
  <sheetData>
    <row r="3" spans="3:10" x14ac:dyDescent="0.15">
      <c r="C3" s="11" t="s">
        <v>5</v>
      </c>
      <c r="D3" s="9" t="s">
        <v>6</v>
      </c>
      <c r="E3" s="10">
        <v>1</v>
      </c>
      <c r="F3" s="10">
        <v>2</v>
      </c>
      <c r="G3" s="10">
        <v>3</v>
      </c>
      <c r="H3" s="10">
        <v>4</v>
      </c>
      <c r="I3" s="10">
        <v>5</v>
      </c>
    </row>
    <row r="4" spans="3:10" x14ac:dyDescent="0.15">
      <c r="C4" s="12"/>
      <c r="E4">
        <v>0.78900000000000003</v>
      </c>
      <c r="F4">
        <v>1.2E-2</v>
      </c>
      <c r="G4">
        <v>6.0000000000000001E-3</v>
      </c>
      <c r="H4">
        <v>0.77500000000000002</v>
      </c>
      <c r="I4">
        <v>0.97899999999999998</v>
      </c>
      <c r="J4" s="1" t="s">
        <v>18</v>
      </c>
    </row>
    <row r="5" spans="3:10" x14ac:dyDescent="0.15">
      <c r="C5" s="12">
        <v>1</v>
      </c>
      <c r="E5">
        <v>1.115</v>
      </c>
      <c r="F5">
        <v>1.4E-2</v>
      </c>
      <c r="G5">
        <v>8.9999999999999993E-3</v>
      </c>
      <c r="H5">
        <v>0.42099999999999999</v>
      </c>
      <c r="I5">
        <v>0.95199999999999996</v>
      </c>
      <c r="J5" s="1" t="s">
        <v>18</v>
      </c>
    </row>
    <row r="6" spans="3:10" x14ac:dyDescent="0.15">
      <c r="C6" s="12">
        <v>2</v>
      </c>
      <c r="E6">
        <v>1.0669999999999999</v>
      </c>
      <c r="F6">
        <v>7.0000000000000001E-3</v>
      </c>
      <c r="G6">
        <v>7.0000000000000001E-3</v>
      </c>
      <c r="H6">
        <v>0.81100000000000005</v>
      </c>
      <c r="I6">
        <v>0.80100000000000005</v>
      </c>
      <c r="J6" s="1" t="s">
        <v>18</v>
      </c>
    </row>
    <row r="7" spans="3:10" x14ac:dyDescent="0.15">
      <c r="C7" s="12">
        <v>3</v>
      </c>
      <c r="E7">
        <v>0.96399999999999997</v>
      </c>
      <c r="F7">
        <v>7.0000000000000001E-3</v>
      </c>
      <c r="G7">
        <v>7.0000000000000001E-3</v>
      </c>
      <c r="H7">
        <v>0.77800000000000002</v>
      </c>
      <c r="I7">
        <v>0.68200000000000005</v>
      </c>
      <c r="J7" s="1" t="s">
        <v>18</v>
      </c>
    </row>
    <row r="8" spans="3:10" x14ac:dyDescent="0.15">
      <c r="C8" s="12">
        <v>4</v>
      </c>
    </row>
    <row r="9" spans="3:10" x14ac:dyDescent="0.15">
      <c r="D9" s="5" t="s">
        <v>0</v>
      </c>
      <c r="E9" s="6">
        <f>AVERAGE(E4:E7)</f>
        <v>0.98375000000000001</v>
      </c>
      <c r="F9" s="6">
        <f>AVERAGE(F4:F7)</f>
        <v>0.01</v>
      </c>
      <c r="G9" s="6">
        <f>AVERAGE(G4:G7)</f>
        <v>7.2499999999999995E-3</v>
      </c>
      <c r="H9" s="6">
        <f>AVERAGE(H4:H7)</f>
        <v>0.69625000000000004</v>
      </c>
      <c r="I9" s="6">
        <f>AVERAGE(I4:I7)</f>
        <v>0.85350000000000004</v>
      </c>
    </row>
    <row r="10" spans="3:10" x14ac:dyDescent="0.15">
      <c r="D10" s="7" t="s">
        <v>19</v>
      </c>
      <c r="E10" s="8">
        <f>STDEV(E4:E7)</f>
        <v>0.14430840816344209</v>
      </c>
      <c r="F10" s="8">
        <f>STDEV(F4:F7)</f>
        <v>3.5590260840104369E-3</v>
      </c>
      <c r="G10" s="8">
        <f>STDEV(G4:G7)</f>
        <v>1.2583057392117913E-3</v>
      </c>
      <c r="H10" s="8">
        <f>STDEV(H4:H7)</f>
        <v>0.18422336985301291</v>
      </c>
      <c r="I10" s="8">
        <f>STDEV(I4:I7)</f>
        <v>0.13858932137794708</v>
      </c>
    </row>
    <row r="13" spans="3:10" x14ac:dyDescent="0.15">
      <c r="C13" s="13" t="s">
        <v>20</v>
      </c>
      <c r="D13" s="14"/>
      <c r="E13" s="14"/>
    </row>
    <row r="14" spans="3:10" x14ac:dyDescent="0.15">
      <c r="C14" s="13" t="s">
        <v>13</v>
      </c>
      <c r="D14" s="14"/>
      <c r="E14" s="14">
        <f>TTEST(E4:E7, F4:F7, 2, 3)</f>
        <v>8.751467036766052E-4</v>
      </c>
    </row>
    <row r="15" spans="3:10" x14ac:dyDescent="0.15">
      <c r="C15" s="13" t="s">
        <v>14</v>
      </c>
      <c r="D15" s="14"/>
      <c r="E15" s="14">
        <f>TTEST(E4:E7, G4:G7, 2, 3)</f>
        <v>8.7192284264718187E-4</v>
      </c>
    </row>
    <row r="16" spans="3:10" x14ac:dyDescent="0.15">
      <c r="C16" s="13" t="s">
        <v>15</v>
      </c>
      <c r="D16" s="14"/>
      <c r="E16" s="14">
        <f>TTEST(E4:E7, H4:H7, 2, 3)</f>
        <v>5.1620177384491921E-2</v>
      </c>
    </row>
    <row r="17" spans="3:5" x14ac:dyDescent="0.15">
      <c r="C17" s="13" t="s">
        <v>16</v>
      </c>
      <c r="D17" s="14"/>
      <c r="E17" s="14">
        <f>TTEST(E4:E7, I4:I7,2,3)</f>
        <v>0.24074409742643144</v>
      </c>
    </row>
    <row r="18" spans="3:5" x14ac:dyDescent="0.15">
      <c r="C18" s="13" t="s">
        <v>17</v>
      </c>
      <c r="D18" s="14"/>
      <c r="E18" s="14">
        <f>TTEST(F4:F7, G4:G7, 2, 3)</f>
        <v>0.22362721191711324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21"/>
  <sheetViews>
    <sheetView tabSelected="1" zoomScale="66" zoomScaleNormal="50" workbookViewId="0">
      <selection activeCell="H24" sqref="H24"/>
    </sheetView>
  </sheetViews>
  <sheetFormatPr baseColWidth="10" defaultColWidth="8.83203125" defaultRowHeight="13" x14ac:dyDescent="0.15"/>
  <cols>
    <col min="1" max="1" width="7.83203125" customWidth="1"/>
    <col min="2" max="2" width="10.6640625" customWidth="1"/>
    <col min="3" max="3" width="20.83203125" customWidth="1"/>
    <col min="4" max="4" width="14.83203125" customWidth="1"/>
    <col min="5" max="5" width="15.5" customWidth="1"/>
    <col min="6" max="6" width="14.5" customWidth="1"/>
    <col min="7" max="7" width="14.1640625" customWidth="1"/>
    <col min="8" max="8" width="14.83203125" customWidth="1"/>
  </cols>
  <sheetData>
    <row r="2" spans="1:19" ht="18" x14ac:dyDescent="0.2">
      <c r="B2" s="3"/>
      <c r="C2" s="15" t="s">
        <v>6</v>
      </c>
      <c r="D2" s="15">
        <v>1</v>
      </c>
      <c r="E2" s="15">
        <v>2</v>
      </c>
      <c r="F2" s="15">
        <v>3</v>
      </c>
      <c r="G2" s="15">
        <v>4</v>
      </c>
      <c r="H2" s="15">
        <v>5</v>
      </c>
      <c r="I2" s="3"/>
    </row>
    <row r="3" spans="1:19" ht="18" x14ac:dyDescent="0.2">
      <c r="A3" s="3"/>
      <c r="B3" s="16" t="s">
        <v>5</v>
      </c>
      <c r="C3" s="3"/>
      <c r="D3" s="3"/>
      <c r="E3" s="3"/>
      <c r="F3" s="3"/>
      <c r="G3" s="3"/>
      <c r="H3" s="3"/>
      <c r="I3" s="3"/>
      <c r="J3" s="3"/>
    </row>
    <row r="4" spans="1:19" ht="18" x14ac:dyDescent="0.2">
      <c r="B4" s="16">
        <v>1</v>
      </c>
      <c r="C4" s="3" t="s">
        <v>12</v>
      </c>
      <c r="D4" s="3">
        <v>0.53800000000000003</v>
      </c>
      <c r="E4" s="3">
        <v>7.0000000000000001E-3</v>
      </c>
      <c r="F4" s="3">
        <v>7.0000000000000001E-3</v>
      </c>
      <c r="G4" s="3">
        <v>0.54500000000000004</v>
      </c>
      <c r="H4" s="3">
        <v>0.63700000000000001</v>
      </c>
      <c r="I4" s="3">
        <v>1</v>
      </c>
      <c r="J4" s="3"/>
    </row>
    <row r="5" spans="1:19" ht="18" x14ac:dyDescent="0.2">
      <c r="A5" s="3"/>
      <c r="B5" s="16">
        <v>2</v>
      </c>
      <c r="C5" s="3" t="s">
        <v>12</v>
      </c>
      <c r="D5" s="3">
        <v>0.625</v>
      </c>
      <c r="E5" s="3">
        <v>8.0000000000000002E-3</v>
      </c>
      <c r="F5" s="3">
        <v>1.7000000000000001E-2</v>
      </c>
      <c r="G5" s="3">
        <v>0.88</v>
      </c>
      <c r="H5" s="3">
        <v>0.68500000000000005</v>
      </c>
      <c r="I5" s="3">
        <v>2</v>
      </c>
    </row>
    <row r="6" spans="1:19" ht="18" x14ac:dyDescent="0.2">
      <c r="A6" s="3"/>
      <c r="B6" s="16">
        <v>3</v>
      </c>
      <c r="C6" s="3" t="s">
        <v>12</v>
      </c>
      <c r="D6" s="3">
        <v>0.71599999999999997</v>
      </c>
      <c r="E6" s="3">
        <v>1.0999999999999999E-2</v>
      </c>
      <c r="F6" s="3">
        <v>0.01</v>
      </c>
      <c r="G6" s="3">
        <v>0.60499999999999998</v>
      </c>
      <c r="H6" s="3">
        <v>0.65800000000000003</v>
      </c>
      <c r="I6" s="3">
        <v>3</v>
      </c>
    </row>
    <row r="7" spans="1:19" ht="18" x14ac:dyDescent="0.2">
      <c r="A7" s="3"/>
      <c r="B7" s="16">
        <v>4</v>
      </c>
      <c r="C7" s="3" t="s">
        <v>12</v>
      </c>
      <c r="D7" s="3">
        <v>0.46400000000000002</v>
      </c>
      <c r="E7" s="3">
        <v>8.0000000000000002E-3</v>
      </c>
      <c r="F7" s="3">
        <v>5.0000000000000001E-3</v>
      </c>
      <c r="G7" s="4">
        <v>0.55900000000000005</v>
      </c>
      <c r="H7" s="3">
        <v>0.57299999999999995</v>
      </c>
      <c r="I7" s="3">
        <v>4</v>
      </c>
    </row>
    <row r="8" spans="1:19" ht="18" x14ac:dyDescent="0.2">
      <c r="A8" s="3"/>
      <c r="B8" s="16">
        <v>5</v>
      </c>
      <c r="C8" s="3" t="s">
        <v>12</v>
      </c>
      <c r="D8" s="3">
        <v>0.55700000000000005</v>
      </c>
      <c r="E8" s="3">
        <v>8.0000000000000002E-3</v>
      </c>
      <c r="F8" s="3">
        <v>6.0000000000000001E-3</v>
      </c>
      <c r="G8" s="3">
        <v>0.64100000000000001</v>
      </c>
      <c r="H8" s="3">
        <v>0.749</v>
      </c>
      <c r="I8" s="3">
        <v>5</v>
      </c>
    </row>
    <row r="9" spans="1:19" ht="18" x14ac:dyDescent="0.2">
      <c r="B9" s="3"/>
      <c r="C9" s="17" t="s">
        <v>0</v>
      </c>
      <c r="D9" s="17">
        <f>AVERAGE(D4:D8)</f>
        <v>0.57999999999999996</v>
      </c>
      <c r="E9" s="17">
        <f>AVERAGE(E4:E8)</f>
        <v>8.4000000000000012E-3</v>
      </c>
      <c r="F9" s="17">
        <f>AVERAGE(F4:F8)</f>
        <v>8.9999999999999993E-3</v>
      </c>
      <c r="G9" s="17">
        <f>AVERAGE(G4:G8)</f>
        <v>0.64600000000000013</v>
      </c>
      <c r="H9" s="17">
        <f>AVERAGE(H4:H8)</f>
        <v>0.66039999999999999</v>
      </c>
      <c r="I9" s="3"/>
    </row>
    <row r="10" spans="1:19" ht="18" x14ac:dyDescent="0.2">
      <c r="B10" s="3"/>
      <c r="C10" s="18" t="s">
        <v>7</v>
      </c>
      <c r="D10" s="18">
        <f>STDEV(D4:D8)</f>
        <v>9.5223421488623297E-2</v>
      </c>
      <c r="E10" s="18">
        <f>STDEV(E4:E8)</f>
        <v>1.5165750888103096E-3</v>
      </c>
      <c r="F10" s="18">
        <f>STDEV(F4:F8)</f>
        <v>4.8476798574163295E-3</v>
      </c>
      <c r="G10" s="18">
        <f>STDEV(G4:G8)</f>
        <v>0.13622775047691221</v>
      </c>
      <c r="H10" s="18">
        <f>STDEV(H4:H8)</f>
        <v>6.4512014384919047E-2</v>
      </c>
      <c r="I10" s="3"/>
    </row>
    <row r="13" spans="1:19" ht="17" x14ac:dyDescent="0.2">
      <c r="S13" s="2"/>
    </row>
    <row r="17" spans="4:6" ht="18" x14ac:dyDescent="0.2">
      <c r="D17" s="19" t="s">
        <v>11</v>
      </c>
      <c r="E17" s="19" t="s">
        <v>1</v>
      </c>
      <c r="F17" s="19">
        <f>TTEST(D4:D8,E4:E8,2,3)</f>
        <v>1.7773834813500155E-4</v>
      </c>
    </row>
    <row r="18" spans="4:6" ht="18" x14ac:dyDescent="0.2">
      <c r="D18" s="20"/>
      <c r="E18" s="19" t="s">
        <v>2</v>
      </c>
      <c r="F18" s="19">
        <f>TTEST(D4:D8,F4:F8,2,3)</f>
        <v>1.7423849000783233E-4</v>
      </c>
    </row>
    <row r="19" spans="4:6" ht="18" x14ac:dyDescent="0.2">
      <c r="D19" s="20"/>
      <c r="E19" s="19" t="s">
        <v>3</v>
      </c>
      <c r="F19" s="19">
        <f>TTEST(D4:D8,G4:G8,2,3)</f>
        <v>0.40344150493252928</v>
      </c>
    </row>
    <row r="20" spans="4:6" ht="18" x14ac:dyDescent="0.2">
      <c r="D20" s="20"/>
      <c r="E20" s="19" t="s">
        <v>4</v>
      </c>
      <c r="F20" s="19">
        <f>TTEST(E4:E8,F4:F8,2,3)</f>
        <v>0.80269298043932791</v>
      </c>
    </row>
    <row r="21" spans="4:6" ht="18" x14ac:dyDescent="0.2">
      <c r="D21" s="20"/>
      <c r="E21" s="19" t="s">
        <v>8</v>
      </c>
      <c r="F21" s="19">
        <f>TTEST(D4:D8,H4:H8,2,3)</f>
        <v>0.16181564433217124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7"/>
  <sheetViews>
    <sheetView workbookViewId="0">
      <selection activeCell="F19" sqref="F19"/>
    </sheetView>
  </sheetViews>
  <sheetFormatPr baseColWidth="10" defaultRowHeight="13" x14ac:dyDescent="0.15"/>
  <sheetData>
    <row r="3" spans="1:6" x14ac:dyDescent="0.15">
      <c r="A3" s="1" t="s">
        <v>9</v>
      </c>
      <c r="B3">
        <v>0.57999999999999996</v>
      </c>
      <c r="C3">
        <v>8.4000000000000012E-3</v>
      </c>
      <c r="D3">
        <v>8.9999999999999993E-3</v>
      </c>
      <c r="E3">
        <v>0.64600000000000013</v>
      </c>
      <c r="F3">
        <v>0.66039999999999999</v>
      </c>
    </row>
    <row r="4" spans="1:6" x14ac:dyDescent="0.15">
      <c r="B4">
        <f>B3/B3*100</f>
        <v>100</v>
      </c>
      <c r="C4">
        <f>C3/B3*100</f>
        <v>1.4482758620689657</v>
      </c>
      <c r="D4">
        <f>D3/B3*100</f>
        <v>1.5517241379310345</v>
      </c>
      <c r="E4">
        <f>E3/B3*100</f>
        <v>111.37931034482762</v>
      </c>
      <c r="F4">
        <f>F3/B3*100</f>
        <v>113.86206896551725</v>
      </c>
    </row>
    <row r="6" spans="1:6" x14ac:dyDescent="0.15">
      <c r="A6" s="1" t="s">
        <v>10</v>
      </c>
      <c r="B6">
        <v>0.98375000000000001</v>
      </c>
      <c r="C6">
        <v>0.01</v>
      </c>
      <c r="D6">
        <v>7.2499999999999995E-3</v>
      </c>
      <c r="E6">
        <v>0.69625000000000004</v>
      </c>
      <c r="F6">
        <v>0.85350000000000004</v>
      </c>
    </row>
    <row r="7" spans="1:6" x14ac:dyDescent="0.15">
      <c r="B7">
        <f>B6/B6*100</f>
        <v>100</v>
      </c>
      <c r="C7">
        <f>C6/B6*100</f>
        <v>1.0165184243964422</v>
      </c>
      <c r="D7">
        <f>D6/B6*100</f>
        <v>0.73697585768742058</v>
      </c>
      <c r="E7">
        <f>E6/B6*100</f>
        <v>70.775095298602281</v>
      </c>
      <c r="F7">
        <f>F6/B6*100</f>
        <v>86.759847522236342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gruppo 1</vt:lpstr>
      <vt:lpstr>gruppo 2</vt:lpstr>
      <vt:lpstr>vitalità relativa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Fisiologia</dc:creator>
  <cp:lastModifiedBy>Microsoft Office User</cp:lastModifiedBy>
  <dcterms:created xsi:type="dcterms:W3CDTF">2023-04-07T11:13:53Z</dcterms:created>
  <dcterms:modified xsi:type="dcterms:W3CDTF">2025-12-19T10:44:09Z</dcterms:modified>
</cp:coreProperties>
</file>