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ropbox\aa evidenza\video\"/>
    </mc:Choice>
  </mc:AlternateContent>
  <bookViews>
    <workbookView xWindow="0" yWindow="0" windowWidth="19335" windowHeight="12600"/>
  </bookViews>
  <sheets>
    <sheet name="ScompVar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2" l="1"/>
  <c r="D6" i="2"/>
  <c r="E7" i="2"/>
  <c r="D10" i="2"/>
  <c r="C10" i="2"/>
  <c r="B10" i="2"/>
  <c r="D11" i="2"/>
  <c r="C11" i="2"/>
  <c r="B11" i="2"/>
  <c r="D12" i="2"/>
  <c r="C12" i="2"/>
  <c r="D15" i="2"/>
  <c r="C15" i="2"/>
  <c r="C13" i="2" s="1"/>
  <c r="G31" i="2" s="1"/>
  <c r="D14" i="2"/>
  <c r="C14" i="2"/>
  <c r="B12" i="2"/>
  <c r="B14" i="2"/>
  <c r="B15" i="2"/>
  <c r="D3" i="2" s="1"/>
  <c r="D4" i="2" l="1"/>
  <c r="G32" i="2"/>
  <c r="G25" i="2"/>
  <c r="G18" i="2"/>
  <c r="G26" i="2"/>
  <c r="G34" i="2"/>
  <c r="G19" i="2"/>
  <c r="G27" i="2"/>
  <c r="G20" i="2"/>
  <c r="G28" i="2"/>
  <c r="G33" i="2"/>
  <c r="G21" i="2"/>
  <c r="G29" i="2"/>
  <c r="G24" i="2"/>
  <c r="G22" i="2"/>
  <c r="G30" i="2"/>
  <c r="B13" i="2"/>
  <c r="D13" i="2"/>
  <c r="G23" i="2"/>
  <c r="G14" i="2" l="1"/>
  <c r="G13" i="2" s="1"/>
  <c r="H30" i="2"/>
  <c r="H22" i="2"/>
  <c r="H29" i="2"/>
  <c r="H21" i="2"/>
  <c r="H24" i="2"/>
  <c r="H28" i="2"/>
  <c r="H20" i="2"/>
  <c r="H27" i="2"/>
  <c r="H19" i="2"/>
  <c r="H31" i="2"/>
  <c r="H26" i="2"/>
  <c r="H18" i="2"/>
  <c r="H23" i="2"/>
  <c r="H25" i="2"/>
  <c r="F25" i="2"/>
  <c r="F24" i="2"/>
  <c r="F23" i="2"/>
  <c r="F26" i="2"/>
  <c r="F22" i="2"/>
  <c r="F19" i="2"/>
  <c r="F21" i="2"/>
  <c r="F27" i="2"/>
  <c r="F18" i="2"/>
  <c r="F14" i="2" s="1"/>
  <c r="F13" i="2" s="1"/>
  <c r="F28" i="2"/>
  <c r="F20" i="2"/>
  <c r="L29" i="2"/>
  <c r="L21" i="2"/>
  <c r="K30" i="2"/>
  <c r="K22" i="2"/>
  <c r="J25" i="2"/>
  <c r="J26" i="2"/>
  <c r="L28" i="2"/>
  <c r="L20" i="2"/>
  <c r="K29" i="2"/>
  <c r="K21" i="2"/>
  <c r="J24" i="2"/>
  <c r="K23" i="2"/>
  <c r="L27" i="2"/>
  <c r="L19" i="2"/>
  <c r="K28" i="2"/>
  <c r="K20" i="2"/>
  <c r="J23" i="2"/>
  <c r="J18" i="2"/>
  <c r="L26" i="2"/>
  <c r="L18" i="2"/>
  <c r="K27" i="2"/>
  <c r="K19" i="2"/>
  <c r="J22" i="2"/>
  <c r="L30" i="2"/>
  <c r="L25" i="2"/>
  <c r="K34" i="2"/>
  <c r="K26" i="2"/>
  <c r="K18" i="2"/>
  <c r="J21" i="2"/>
  <c r="L23" i="2"/>
  <c r="J27" i="2"/>
  <c r="L22" i="2"/>
  <c r="L24" i="2"/>
  <c r="K33" i="2"/>
  <c r="K25" i="2"/>
  <c r="J28" i="2"/>
  <c r="J20" i="2"/>
  <c r="L31" i="2"/>
  <c r="K32" i="2"/>
  <c r="K24" i="2"/>
  <c r="J19" i="2"/>
  <c r="K31" i="2"/>
  <c r="K14" i="2" l="1"/>
  <c r="L14" i="2"/>
  <c r="J14" i="2"/>
  <c r="H14" i="2"/>
  <c r="H13" i="2" s="1"/>
  <c r="D5" i="2" l="1"/>
  <c r="D7" i="2" s="1"/>
  <c r="D8" i="2" s="1"/>
</calcChain>
</file>

<file path=xl/sharedStrings.xml><?xml version="1.0" encoding="utf-8"?>
<sst xmlns="http://schemas.openxmlformats.org/spreadsheetml/2006/main" count="18" uniqueCount="18">
  <si>
    <t>Media e varianza per dati suddivisi in gruppi</t>
  </si>
  <si>
    <t>Gruppo 1</t>
  </si>
  <si>
    <t>Gruppo 2</t>
  </si>
  <si>
    <t>Gruppo 3</t>
  </si>
  <si>
    <t>N_j</t>
  </si>
  <si>
    <t>Media_j</t>
  </si>
  <si>
    <t>Somma_j</t>
  </si>
  <si>
    <t>Varianza_j</t>
  </si>
  <si>
    <t>Media gen</t>
  </si>
  <si>
    <t>Var tot</t>
  </si>
  <si>
    <t>Var within</t>
  </si>
  <si>
    <t>Var between</t>
  </si>
  <si>
    <t>N</t>
  </si>
  <si>
    <t>eta2</t>
  </si>
  <si>
    <t>(y_ij-m_j)^2</t>
  </si>
  <si>
    <t>(y_ij-m)^2</t>
  </si>
  <si>
    <t>(m_j-m)</t>
  </si>
  <si>
    <t>(m_j-m)^2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</si>
</sst>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2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zoomScale="145" zoomScaleNormal="145" workbookViewId="0">
      <selection activeCell="E6" sqref="E6"/>
    </sheetView>
  </sheetViews>
  <sheetFormatPr defaultRowHeight="15" x14ac:dyDescent="0.25"/>
  <cols>
    <col min="3" max="4" width="11.42578125" customWidth="1"/>
    <col min="5" max="5" width="10.85546875" customWidth="1"/>
    <col min="6" max="7" width="9.140625" customWidth="1"/>
  </cols>
  <sheetData>
    <row r="1" spans="1:12" ht="21" x14ac:dyDescent="0.35">
      <c r="A1" s="1" t="s">
        <v>0</v>
      </c>
    </row>
    <row r="2" spans="1:12" ht="15.75" thickBot="1" x14ac:dyDescent="0.3"/>
    <row r="3" spans="1:12" x14ac:dyDescent="0.25">
      <c r="C3" s="4" t="s">
        <v>12</v>
      </c>
      <c r="D3" s="5">
        <f>B15+C15+D15</f>
        <v>42</v>
      </c>
    </row>
    <row r="4" spans="1:12" x14ac:dyDescent="0.25">
      <c r="C4" s="6" t="s">
        <v>8</v>
      </c>
      <c r="D4" s="7">
        <f>(B14+C14+D14)/D3</f>
        <v>3.8761904761904766</v>
      </c>
    </row>
    <row r="5" spans="1:12" x14ac:dyDescent="0.25">
      <c r="C5" s="6" t="s">
        <v>9</v>
      </c>
      <c r="D5" s="7">
        <f>(J14+K14+L14)/D3</f>
        <v>0.7031902494331066</v>
      </c>
      <c r="E5">
        <f>_xlfn.VAR.P(B18:D34)</f>
        <v>0.70319024943310193</v>
      </c>
    </row>
    <row r="6" spans="1:12" x14ac:dyDescent="0.25">
      <c r="C6" s="6" t="s">
        <v>10</v>
      </c>
      <c r="D6" s="7">
        <f>(B12*B15+C12*C15+D12*D15)/D3</f>
        <v>0.29374378114882255</v>
      </c>
    </row>
    <row r="7" spans="1:12" x14ac:dyDescent="0.25">
      <c r="C7" s="6" t="s">
        <v>11</v>
      </c>
      <c r="D7" s="7">
        <f>D5-D6</f>
        <v>0.40944646828428405</v>
      </c>
      <c r="E7">
        <f>(B10*B15+C10*C15+D10*D15)/D3</f>
        <v>0.40944646828428399</v>
      </c>
    </row>
    <row r="8" spans="1:12" ht="15.75" thickBot="1" x14ac:dyDescent="0.3">
      <c r="C8" s="8" t="s">
        <v>13</v>
      </c>
      <c r="D8" s="9">
        <f>D7/D5</f>
        <v>0.58226983183337511</v>
      </c>
    </row>
    <row r="9" spans="1:12" x14ac:dyDescent="0.25">
      <c r="E9" s="10"/>
      <c r="F9" s="10"/>
    </row>
    <row r="10" spans="1:12" x14ac:dyDescent="0.25">
      <c r="A10" t="s">
        <v>17</v>
      </c>
      <c r="B10">
        <f>B11^2</f>
        <v>0.85614564194823972</v>
      </c>
      <c r="C10">
        <f t="shared" ref="C10:D10" si="0">C11^2</f>
        <v>2.254203642241301E-4</v>
      </c>
      <c r="D10">
        <f t="shared" si="0"/>
        <v>0.55537981859410568</v>
      </c>
      <c r="E10" s="10"/>
      <c r="F10" s="10"/>
    </row>
    <row r="11" spans="1:12" x14ac:dyDescent="0.25">
      <c r="A11" t="s">
        <v>16</v>
      </c>
      <c r="B11">
        <f>B13-$D4</f>
        <v>-0.92528138528138548</v>
      </c>
      <c r="C11">
        <f t="shared" ref="C11:D11" si="1">C13-$D4</f>
        <v>-1.5014005602241198E-2</v>
      </c>
      <c r="D11">
        <f t="shared" si="1"/>
        <v>0.74523809523809614</v>
      </c>
      <c r="E11" s="10"/>
      <c r="F11" s="10"/>
    </row>
    <row r="12" spans="1:12" x14ac:dyDescent="0.25">
      <c r="A12" t="s">
        <v>7</v>
      </c>
      <c r="B12" s="3">
        <f>_xlfn.VAR.P(B18:B34)</f>
        <v>0.35753553719008069</v>
      </c>
      <c r="C12" s="3">
        <f t="shared" ref="C12:D12" si="2">_xlfn.VAR.P(C18:C34)</f>
        <v>0.44123391003460183</v>
      </c>
      <c r="D12" s="3">
        <f t="shared" si="2"/>
        <v>6.452653061224492E-2</v>
      </c>
    </row>
    <row r="13" spans="1:12" x14ac:dyDescent="0.25">
      <c r="A13" t="s">
        <v>5</v>
      </c>
      <c r="B13">
        <f>B14/B15</f>
        <v>2.9509090909090911</v>
      </c>
      <c r="C13">
        <f t="shared" ref="C13:D13" si="3">C14/C15</f>
        <v>3.8611764705882354</v>
      </c>
      <c r="D13">
        <f t="shared" si="3"/>
        <v>4.6214285714285728</v>
      </c>
      <c r="F13">
        <f>F14/B15</f>
        <v>0.35753553719008263</v>
      </c>
      <c r="G13">
        <f t="shared" ref="G13:H13" si="4">G14/C15</f>
        <v>0.44123391003460216</v>
      </c>
      <c r="H13">
        <f t="shared" si="4"/>
        <v>6.452653061224492E-2</v>
      </c>
    </row>
    <row r="14" spans="1:12" x14ac:dyDescent="0.25">
      <c r="A14" t="s">
        <v>6</v>
      </c>
      <c r="B14" s="3">
        <f>SUM(B18:B36)</f>
        <v>32.46</v>
      </c>
      <c r="C14" s="3">
        <f t="shared" ref="C14:D14" si="5">SUM(C18:C36)</f>
        <v>65.64</v>
      </c>
      <c r="D14" s="3">
        <f t="shared" si="5"/>
        <v>64.700000000000017</v>
      </c>
      <c r="F14" s="3">
        <f>SUM(F18:F34)</f>
        <v>3.9328909090909088</v>
      </c>
      <c r="G14" s="3">
        <f t="shared" ref="G14:H14" si="6">SUM(G18:G34)</f>
        <v>7.5009764705882365</v>
      </c>
      <c r="H14" s="3">
        <f t="shared" si="6"/>
        <v>0.90337142857142894</v>
      </c>
      <c r="J14" s="3">
        <f t="shared" ref="J14:L14" si="7">SUM(J18:J34)</f>
        <v>13.35049297052155</v>
      </c>
      <c r="K14" s="3">
        <f t="shared" si="7"/>
        <v>7.5048086167800472</v>
      </c>
      <c r="L14" s="3">
        <f t="shared" si="7"/>
        <v>8.67868888888888</v>
      </c>
    </row>
    <row r="15" spans="1:12" x14ac:dyDescent="0.25">
      <c r="A15" t="s">
        <v>4</v>
      </c>
      <c r="B15">
        <f>COUNT(B18:B34)</f>
        <v>11</v>
      </c>
      <c r="C15">
        <f t="shared" ref="C15:D15" si="8">COUNT(C18:C34)</f>
        <v>17</v>
      </c>
      <c r="D15">
        <f t="shared" si="8"/>
        <v>14</v>
      </c>
    </row>
    <row r="17" spans="2:12" s="2" customFormat="1" x14ac:dyDescent="0.25">
      <c r="B17" s="2" t="s">
        <v>1</v>
      </c>
      <c r="C17" s="2" t="s">
        <v>2</v>
      </c>
      <c r="D17" s="2" t="s">
        <v>3</v>
      </c>
      <c r="F17" s="2" t="s">
        <v>14</v>
      </c>
      <c r="J17" s="2" t="s">
        <v>15</v>
      </c>
    </row>
    <row r="18" spans="2:12" x14ac:dyDescent="0.25">
      <c r="B18" s="3">
        <v>2.85</v>
      </c>
      <c r="C18" s="3">
        <v>3.91</v>
      </c>
      <c r="D18" s="3">
        <v>4.67</v>
      </c>
      <c r="F18" s="3">
        <f>(B18-B$13)^2</f>
        <v>1.0182644628099204E-2</v>
      </c>
      <c r="G18" s="3">
        <f t="shared" ref="G18:G34" si="9">(C18-C$13)^2</f>
        <v>2.3837370242214538E-3</v>
      </c>
      <c r="H18" s="3">
        <f t="shared" ref="H18:H31" si="10">(D18-D$13)^2</f>
        <v>2.3591836734692504E-3</v>
      </c>
      <c r="J18">
        <f>(B18-$D$4)^2</f>
        <v>1.053066893424037</v>
      </c>
      <c r="K18">
        <f t="shared" ref="K18:K34" si="11">(C18-$D$4)^2</f>
        <v>1.1430839002267372E-3</v>
      </c>
      <c r="L18">
        <f t="shared" ref="L18:L31" si="12">(D18-$D$4)^2</f>
        <v>0.63013356009070209</v>
      </c>
    </row>
    <row r="19" spans="2:12" x14ac:dyDescent="0.25">
      <c r="B19" s="3">
        <v>3.06</v>
      </c>
      <c r="C19" s="3">
        <v>3.38</v>
      </c>
      <c r="D19" s="3">
        <v>4.9800000000000004</v>
      </c>
      <c r="F19" s="3">
        <f t="shared" ref="F19:F28" si="13">(B19-B$13)^2</f>
        <v>1.1900826446280951E-2</v>
      </c>
      <c r="G19" s="3">
        <f t="shared" si="9"/>
        <v>0.2315307958477511</v>
      </c>
      <c r="H19" s="3">
        <f t="shared" si="10"/>
        <v>0.12857346938775444</v>
      </c>
      <c r="J19">
        <f t="shared" ref="J19:J28" si="14">(B19-$D$4)^2</f>
        <v>0.6661668934240369</v>
      </c>
      <c r="K19">
        <f t="shared" si="11"/>
        <v>0.24620498866213206</v>
      </c>
      <c r="L19">
        <f t="shared" si="12"/>
        <v>1.2183954648526076</v>
      </c>
    </row>
    <row r="20" spans="2:12" x14ac:dyDescent="0.25">
      <c r="B20" s="3">
        <v>2.96</v>
      </c>
      <c r="C20" s="3">
        <v>3.13</v>
      </c>
      <c r="D20" s="3">
        <v>4.84</v>
      </c>
      <c r="F20" s="3">
        <f t="shared" si="13"/>
        <v>8.2644628099168559E-5</v>
      </c>
      <c r="G20" s="3">
        <f t="shared" si="9"/>
        <v>0.53461903114186882</v>
      </c>
      <c r="H20" s="3">
        <f t="shared" si="10"/>
        <v>4.7773469387754453E-2</v>
      </c>
      <c r="J20">
        <f t="shared" si="14"/>
        <v>0.83940498866213242</v>
      </c>
      <c r="K20">
        <f t="shared" si="11"/>
        <v>0.5568002267573704</v>
      </c>
      <c r="L20">
        <f t="shared" si="12"/>
        <v>0.92892879818593987</v>
      </c>
    </row>
    <row r="21" spans="2:12" x14ac:dyDescent="0.25">
      <c r="B21" s="3">
        <v>3.82</v>
      </c>
      <c r="C21" s="3">
        <v>3</v>
      </c>
      <c r="D21" s="3">
        <v>4.18</v>
      </c>
      <c r="F21" s="3">
        <f t="shared" si="13"/>
        <v>0.75531900826446208</v>
      </c>
      <c r="G21" s="3">
        <f t="shared" si="9"/>
        <v>0.74162491349480997</v>
      </c>
      <c r="H21" s="3">
        <f t="shared" si="10"/>
        <v>0.19485918367347083</v>
      </c>
      <c r="J21">
        <f t="shared" si="14"/>
        <v>3.1573696145125391E-3</v>
      </c>
      <c r="K21">
        <f t="shared" si="11"/>
        <v>0.76770975056689417</v>
      </c>
      <c r="L21">
        <f t="shared" si="12"/>
        <v>9.230022675736918E-2</v>
      </c>
    </row>
    <row r="22" spans="2:12" x14ac:dyDescent="0.25">
      <c r="B22" s="3">
        <v>3.03</v>
      </c>
      <c r="C22" s="3">
        <v>4.8600000000000003</v>
      </c>
      <c r="D22" s="3">
        <v>4.8600000000000003</v>
      </c>
      <c r="F22" s="3">
        <f t="shared" si="13"/>
        <v>6.2553719008263779E-3</v>
      </c>
      <c r="G22" s="3">
        <f t="shared" si="9"/>
        <v>0.99764844290657473</v>
      </c>
      <c r="H22" s="3">
        <f t="shared" si="10"/>
        <v>5.6916326530611759E-2</v>
      </c>
      <c r="J22">
        <f t="shared" si="14"/>
        <v>0.71603832199546591</v>
      </c>
      <c r="K22">
        <f t="shared" si="11"/>
        <v>0.96788117913832172</v>
      </c>
      <c r="L22">
        <f t="shared" si="12"/>
        <v>0.96788117913832172</v>
      </c>
    </row>
    <row r="23" spans="2:12" x14ac:dyDescent="0.25">
      <c r="B23" s="3">
        <v>1.99</v>
      </c>
      <c r="C23" s="3">
        <v>4.6900000000000004</v>
      </c>
      <c r="D23" s="3">
        <v>4.76</v>
      </c>
      <c r="F23" s="3">
        <f t="shared" si="13"/>
        <v>0.92334628099173599</v>
      </c>
      <c r="G23" s="3">
        <f t="shared" si="9"/>
        <v>0.68694844290657486</v>
      </c>
      <c r="H23" s="3">
        <f t="shared" si="10"/>
        <v>1.9202040816326097E-2</v>
      </c>
      <c r="J23">
        <f t="shared" si="14"/>
        <v>3.5577145124716569</v>
      </c>
      <c r="K23">
        <f t="shared" si="11"/>
        <v>0.6622859410430838</v>
      </c>
      <c r="L23">
        <f t="shared" si="12"/>
        <v>0.78111927437641604</v>
      </c>
    </row>
    <row r="24" spans="2:12" x14ac:dyDescent="0.25">
      <c r="B24" s="3">
        <v>2.4500000000000002</v>
      </c>
      <c r="C24" s="3">
        <v>4.24</v>
      </c>
      <c r="D24" s="3">
        <v>4.5</v>
      </c>
      <c r="F24" s="3">
        <f t="shared" si="13"/>
        <v>0.25090991735537194</v>
      </c>
      <c r="G24" s="3">
        <f t="shared" si="9"/>
        <v>0.14350726643598621</v>
      </c>
      <c r="H24" s="3">
        <f t="shared" si="10"/>
        <v>1.4744897959183999E-2</v>
      </c>
      <c r="J24">
        <f t="shared" si="14"/>
        <v>2.0340192743764178</v>
      </c>
      <c r="K24">
        <f t="shared" si="11"/>
        <v>0.1323573696145123</v>
      </c>
      <c r="L24">
        <f t="shared" si="12"/>
        <v>0.38913832199546433</v>
      </c>
    </row>
    <row r="25" spans="2:12" x14ac:dyDescent="0.25">
      <c r="B25" s="3">
        <v>2.04</v>
      </c>
      <c r="C25" s="3">
        <v>3.11</v>
      </c>
      <c r="D25" s="3">
        <v>4.42</v>
      </c>
      <c r="F25" s="3">
        <f t="shared" si="13"/>
        <v>0.82975537190082682</v>
      </c>
      <c r="G25" s="3">
        <f t="shared" si="9"/>
        <v>0.56426608996539829</v>
      </c>
      <c r="H25" s="3">
        <f t="shared" si="10"/>
        <v>4.0573469387755676E-2</v>
      </c>
      <c r="J25">
        <f t="shared" si="14"/>
        <v>3.3715954648526094</v>
      </c>
      <c r="K25">
        <f t="shared" si="11"/>
        <v>0.58704784580498948</v>
      </c>
      <c r="L25">
        <f t="shared" si="12"/>
        <v>0.2957287981859405</v>
      </c>
    </row>
    <row r="26" spans="2:12" x14ac:dyDescent="0.25">
      <c r="B26" s="3">
        <v>3.27</v>
      </c>
      <c r="C26" s="3">
        <v>4.67</v>
      </c>
      <c r="D26" s="3">
        <v>4.2</v>
      </c>
      <c r="F26" s="3">
        <f t="shared" si="13"/>
        <v>0.10181900826446266</v>
      </c>
      <c r="G26" s="3">
        <f t="shared" si="9"/>
        <v>0.65419550173010343</v>
      </c>
      <c r="H26" s="3">
        <f t="shared" si="10"/>
        <v>0.17760204081632752</v>
      </c>
      <c r="J26">
        <f t="shared" si="14"/>
        <v>0.36746689342403677</v>
      </c>
      <c r="K26">
        <f t="shared" si="11"/>
        <v>0.63013356009070209</v>
      </c>
      <c r="L26">
        <f t="shared" si="12"/>
        <v>0.1048526077097504</v>
      </c>
    </row>
    <row r="27" spans="2:12" x14ac:dyDescent="0.25">
      <c r="B27" s="3">
        <v>3.97</v>
      </c>
      <c r="C27" s="3">
        <v>4.5199999999999996</v>
      </c>
      <c r="D27" s="3">
        <v>4.91</v>
      </c>
      <c r="F27" s="3">
        <f t="shared" si="13"/>
        <v>1.0385462809917354</v>
      </c>
      <c r="G27" s="3">
        <f t="shared" si="9"/>
        <v>0.43404844290657363</v>
      </c>
      <c r="H27" s="3">
        <f t="shared" si="10"/>
        <v>8.3273469387754415E-2</v>
      </c>
      <c r="J27">
        <f t="shared" si="14"/>
        <v>8.8002267573695694E-3</v>
      </c>
      <c r="K27">
        <f t="shared" si="11"/>
        <v>0.41449070294784468</v>
      </c>
      <c r="L27">
        <f t="shared" si="12"/>
        <v>1.0687621315192737</v>
      </c>
    </row>
    <row r="28" spans="2:12" x14ac:dyDescent="0.25">
      <c r="B28" s="3">
        <v>3.02</v>
      </c>
      <c r="C28" s="3">
        <v>4.18</v>
      </c>
      <c r="D28" s="3">
        <v>4.32</v>
      </c>
      <c r="F28" s="3">
        <f t="shared" si="13"/>
        <v>4.7735537190082339E-3</v>
      </c>
      <c r="G28" s="3">
        <f t="shared" si="9"/>
        <v>0.10164844290657413</v>
      </c>
      <c r="H28" s="3">
        <f t="shared" si="10"/>
        <v>9.0859183673470026E-2</v>
      </c>
      <c r="J28">
        <f t="shared" si="14"/>
        <v>0.73306213151927513</v>
      </c>
      <c r="K28">
        <f t="shared" si="11"/>
        <v>9.230022675736918E-2</v>
      </c>
      <c r="L28">
        <f t="shared" si="12"/>
        <v>0.19696689342403614</v>
      </c>
    </row>
    <row r="29" spans="2:12" x14ac:dyDescent="0.25">
      <c r="B29" s="3"/>
      <c r="C29" s="3">
        <v>3.5</v>
      </c>
      <c r="D29" s="3">
        <v>4.5599999999999996</v>
      </c>
      <c r="F29" s="3"/>
      <c r="G29" s="3">
        <f t="shared" si="9"/>
        <v>0.13044844290657451</v>
      </c>
      <c r="H29" s="3">
        <f t="shared" si="10"/>
        <v>3.7734693877553155E-3</v>
      </c>
      <c r="K29">
        <f t="shared" si="11"/>
        <v>0.14151927437641756</v>
      </c>
      <c r="L29">
        <f t="shared" si="12"/>
        <v>0.46759546485260656</v>
      </c>
    </row>
    <row r="30" spans="2:12" x14ac:dyDescent="0.25">
      <c r="B30" s="3"/>
      <c r="C30" s="3">
        <v>3.4</v>
      </c>
      <c r="D30" s="3">
        <v>4.68</v>
      </c>
      <c r="F30" s="3"/>
      <c r="G30" s="3">
        <f t="shared" si="9"/>
        <v>0.21268373702422166</v>
      </c>
      <c r="H30" s="3">
        <f t="shared" si="10"/>
        <v>3.4306122448977683E-3</v>
      </c>
      <c r="K30">
        <f t="shared" si="11"/>
        <v>0.22675736961451298</v>
      </c>
      <c r="L30">
        <f t="shared" si="12"/>
        <v>0.64610975056689224</v>
      </c>
    </row>
    <row r="31" spans="2:12" x14ac:dyDescent="0.25">
      <c r="B31" s="3"/>
      <c r="C31" s="3">
        <v>4.26</v>
      </c>
      <c r="D31" s="3">
        <v>4.82</v>
      </c>
      <c r="F31" s="3"/>
      <c r="G31" s="3">
        <f t="shared" si="9"/>
        <v>0.15906020761245646</v>
      </c>
      <c r="H31" s="3">
        <f t="shared" si="10"/>
        <v>3.9430612244897537E-2</v>
      </c>
      <c r="K31">
        <f t="shared" si="11"/>
        <v>0.14730975056689291</v>
      </c>
      <c r="L31">
        <f t="shared" si="12"/>
        <v>0.89077641723355983</v>
      </c>
    </row>
    <row r="32" spans="2:12" x14ac:dyDescent="0.25">
      <c r="B32" s="3"/>
      <c r="C32" s="3">
        <v>3.08</v>
      </c>
      <c r="D32" s="3"/>
      <c r="F32" s="3"/>
      <c r="G32" s="3">
        <f t="shared" si="9"/>
        <v>0.61023667820069216</v>
      </c>
      <c r="H32" s="3"/>
      <c r="K32">
        <f t="shared" si="11"/>
        <v>0.63391927437641782</v>
      </c>
    </row>
    <row r="33" spans="2:11" x14ac:dyDescent="0.25">
      <c r="B33" s="3"/>
      <c r="C33" s="3">
        <v>4.66</v>
      </c>
      <c r="D33" s="3"/>
      <c r="F33" s="3"/>
      <c r="G33" s="3">
        <f t="shared" si="9"/>
        <v>0.63811903114186852</v>
      </c>
      <c r="H33" s="3"/>
      <c r="K33">
        <f t="shared" si="11"/>
        <v>0.61435736961451204</v>
      </c>
    </row>
    <row r="34" spans="2:11" x14ac:dyDescent="0.25">
      <c r="B34" s="3"/>
      <c r="C34" s="3">
        <v>3.05</v>
      </c>
      <c r="D34" s="3"/>
      <c r="F34" s="3"/>
      <c r="G34" s="3">
        <f t="shared" si="9"/>
        <v>0.65800726643598673</v>
      </c>
      <c r="H34" s="3"/>
      <c r="K34">
        <f t="shared" si="11"/>
        <v>0.68259070294784685</v>
      </c>
    </row>
    <row r="35" spans="2:11" x14ac:dyDescent="0.25">
      <c r="B35" s="3"/>
      <c r="C35" s="3"/>
      <c r="D35" s="3"/>
    </row>
    <row r="36" spans="2:11" x14ac:dyDescent="0.25">
      <c r="B36" s="3"/>
      <c r="C36" s="3"/>
      <c r="D36" s="3"/>
    </row>
    <row r="37" spans="2:11" x14ac:dyDescent="0.25">
      <c r="B37" s="3"/>
      <c r="C37" s="3"/>
      <c r="D37" s="3"/>
    </row>
    <row r="38" spans="2:11" x14ac:dyDescent="0.25">
      <c r="B38" s="3"/>
      <c r="C38" s="3"/>
      <c r="D38" s="3"/>
    </row>
    <row r="39" spans="2:11" x14ac:dyDescent="0.25">
      <c r="B39" s="3"/>
      <c r="C39" s="3"/>
      <c r="D39" s="3"/>
    </row>
    <row r="40" spans="2:11" x14ac:dyDescent="0.25">
      <c r="B40" s="3"/>
      <c r="C40" s="3"/>
      <c r="D40" s="3"/>
    </row>
    <row r="41" spans="2:11" x14ac:dyDescent="0.25">
      <c r="B41" s="3"/>
      <c r="C41" s="3"/>
      <c r="D41" s="3"/>
    </row>
    <row r="42" spans="2:11" x14ac:dyDescent="0.25">
      <c r="B42" s="3"/>
      <c r="C42" s="3"/>
      <c r="D42" s="3"/>
    </row>
    <row r="43" spans="2:11" x14ac:dyDescent="0.25">
      <c r="B43" s="3"/>
      <c r="C43" s="3"/>
      <c r="D43" s="3"/>
    </row>
    <row r="44" spans="2:11" x14ac:dyDescent="0.25">
      <c r="B44" s="3"/>
      <c r="C44" s="3"/>
      <c r="D44" s="3"/>
    </row>
    <row r="45" spans="2:11" x14ac:dyDescent="0.25">
      <c r="B45" s="3"/>
      <c r="C45" s="3"/>
      <c r="D45" s="3"/>
    </row>
    <row r="46" spans="2:11" x14ac:dyDescent="0.25">
      <c r="B46" s="3"/>
      <c r="C46" s="3"/>
      <c r="D46" s="3"/>
    </row>
    <row r="47" spans="2:11" x14ac:dyDescent="0.25">
      <c r="B47" s="3"/>
      <c r="C47" s="3"/>
      <c r="D47" s="3"/>
    </row>
    <row r="48" spans="2:11" x14ac:dyDescent="0.25">
      <c r="B48" s="3"/>
      <c r="C48" s="3"/>
      <c r="D48" s="3"/>
    </row>
    <row r="49" spans="2:4" x14ac:dyDescent="0.25">
      <c r="B49" s="3"/>
      <c r="C49" s="3"/>
      <c r="D49" s="3"/>
    </row>
    <row r="50" spans="2:4" x14ac:dyDescent="0.25">
      <c r="B50" s="3"/>
      <c r="C50" s="3"/>
      <c r="D50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ScompVar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Pauli</dc:creator>
  <cp:lastModifiedBy>Francesco Pauli</cp:lastModifiedBy>
  <dcterms:created xsi:type="dcterms:W3CDTF">2020-02-29T20:15:40Z</dcterms:created>
  <dcterms:modified xsi:type="dcterms:W3CDTF">2020-03-02T23:19:44Z</dcterms:modified>
</cp:coreProperties>
</file>