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o\Documents\MEGAsync\Didattica\ET\25-26\Esercizi\PonteTermico\"/>
    </mc:Choice>
  </mc:AlternateContent>
  <xr:revisionPtr revIDLastSave="0" documentId="13_ncr:1_{10C77E35-8A46-4205-A8BC-842A0FE08E3E}" xr6:coauthVersionLast="47" xr6:coauthVersionMax="47" xr10:uidLastSave="{00000000-0000-0000-0000-000000000000}"/>
  <bookViews>
    <workbookView xWindow="-108" yWindow="-108" windowWidth="23256" windowHeight="12456" xr2:uid="{C0162AAF-411D-4F83-A42D-E65C14A67597}"/>
  </bookViews>
  <sheets>
    <sheet name="Foglio1" sheetId="1" r:id="rId1"/>
  </sheets>
  <definedNames>
    <definedName name="d_1">Foglio1!$B$3</definedName>
    <definedName name="d_2">Foglio1!$B$4</definedName>
    <definedName name="d_3">Foglio1!$B$5</definedName>
    <definedName name="fa">Foglio1!$B$1</definedName>
    <definedName name="fb">Foglio1!$B$2</definedName>
    <definedName name="l_1">Foglio1!$B$6</definedName>
    <definedName name="l_2">Foglio1!$B$7</definedName>
    <definedName name="l_3">Foglio1!$B$8</definedName>
    <definedName name="l_4">Foglio1!$B$9</definedName>
    <definedName name="R_e">Foglio1!$B$11</definedName>
    <definedName name="R_i">Foglio1!$B$10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28" i="1"/>
  <c r="B29" i="1" s="1"/>
  <c r="B35" i="1"/>
  <c r="B36" i="1" s="1"/>
  <c r="B19" i="1"/>
  <c r="B17" i="1"/>
  <c r="B14" i="1"/>
  <c r="B13" i="1"/>
  <c r="B2" i="1"/>
  <c r="B1" i="1"/>
  <c r="B18" i="1" s="1"/>
  <c r="B20" i="1" s="1"/>
  <c r="B15" i="1" l="1"/>
  <c r="B22" i="1" s="1"/>
</calcChain>
</file>

<file path=xl/sharedStrings.xml><?xml version="1.0" encoding="utf-8"?>
<sst xmlns="http://schemas.openxmlformats.org/spreadsheetml/2006/main" count="56" uniqueCount="32">
  <si>
    <t>fa</t>
  </si>
  <si>
    <t>fb</t>
  </si>
  <si>
    <t>d_1</t>
  </si>
  <si>
    <t>d_2</t>
  </si>
  <si>
    <t>d_3</t>
  </si>
  <si>
    <t>l_1</t>
  </si>
  <si>
    <t>l_2</t>
  </si>
  <si>
    <t>l_3</t>
  </si>
  <si>
    <t>l_4</t>
  </si>
  <si>
    <t>R_i</t>
  </si>
  <si>
    <t>R_e</t>
  </si>
  <si>
    <t>R_tota</t>
  </si>
  <si>
    <t>R_totb</t>
  </si>
  <si>
    <t>R_sup</t>
  </si>
  <si>
    <t>R_tot1</t>
  </si>
  <si>
    <t>R_tot2</t>
  </si>
  <si>
    <t>R_tot3</t>
  </si>
  <si>
    <t>R_inf</t>
  </si>
  <si>
    <t>R</t>
  </si>
  <si>
    <t>m</t>
  </si>
  <si>
    <t>W/(m K)</t>
  </si>
  <si>
    <t>m^2 K/W</t>
  </si>
  <si>
    <t>calcolo fem</t>
  </si>
  <si>
    <t>phi</t>
  </si>
  <si>
    <t>Umed</t>
  </si>
  <si>
    <t>H</t>
  </si>
  <si>
    <t>Dteta</t>
  </si>
  <si>
    <t>W/m</t>
  </si>
  <si>
    <t>K</t>
  </si>
  <si>
    <t>W/(m^2 K)</t>
  </si>
  <si>
    <t>(m^2 K)/W</t>
  </si>
  <si>
    <t>therm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</si>
</sst>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7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80498-C194-4565-B235-92BE659958E3}">
  <dimension ref="A1:C38"/>
  <sheetViews>
    <sheetView tabSelected="1" topLeftCell="A22" zoomScale="140" zoomScaleNormal="140" workbookViewId="0">
      <selection activeCell="B39" sqref="B39"/>
    </sheetView>
  </sheetViews>
  <sheetFormatPr defaultRowHeight="14.4" x14ac:dyDescent="0.3"/>
  <sheetData>
    <row r="1" spans="1:3" x14ac:dyDescent="0.3">
      <c r="A1" t="s">
        <v>0</v>
      </c>
      <c r="B1">
        <f>6/56</f>
        <v>0.10714285714285714</v>
      </c>
    </row>
    <row r="2" spans="1:3" x14ac:dyDescent="0.3">
      <c r="A2" t="s">
        <v>1</v>
      </c>
      <c r="B2">
        <f>50/56</f>
        <v>0.8928571428571429</v>
      </c>
    </row>
    <row r="3" spans="1:3" x14ac:dyDescent="0.3">
      <c r="A3" t="s">
        <v>2</v>
      </c>
      <c r="B3">
        <v>1.2500000000000001E-2</v>
      </c>
      <c r="C3" t="s">
        <v>19</v>
      </c>
    </row>
    <row r="4" spans="1:3" x14ac:dyDescent="0.3">
      <c r="A4" t="s">
        <v>3</v>
      </c>
      <c r="B4">
        <v>0.03</v>
      </c>
      <c r="C4" t="s">
        <v>19</v>
      </c>
    </row>
    <row r="5" spans="1:3" x14ac:dyDescent="0.3">
      <c r="A5" t="s">
        <v>4</v>
      </c>
      <c r="B5">
        <v>0.32</v>
      </c>
      <c r="C5" t="s">
        <v>19</v>
      </c>
    </row>
    <row r="6" spans="1:3" x14ac:dyDescent="0.3">
      <c r="A6" t="s">
        <v>5</v>
      </c>
      <c r="B6">
        <v>0.2</v>
      </c>
      <c r="C6" t="s">
        <v>20</v>
      </c>
    </row>
    <row r="7" spans="1:3" x14ac:dyDescent="0.3">
      <c r="A7" t="s">
        <v>6</v>
      </c>
      <c r="B7">
        <v>3.2000000000000001E-2</v>
      </c>
      <c r="C7" t="s">
        <v>20</v>
      </c>
    </row>
    <row r="8" spans="1:3" x14ac:dyDescent="0.3">
      <c r="A8" t="s">
        <v>7</v>
      </c>
      <c r="B8">
        <v>0.12</v>
      </c>
      <c r="C8" t="s">
        <v>20</v>
      </c>
    </row>
    <row r="9" spans="1:3" x14ac:dyDescent="0.3">
      <c r="A9" t="s">
        <v>8</v>
      </c>
      <c r="B9">
        <v>0.8</v>
      </c>
      <c r="C9" t="s">
        <v>20</v>
      </c>
    </row>
    <row r="10" spans="1:3" x14ac:dyDescent="0.3">
      <c r="A10" t="s">
        <v>9</v>
      </c>
      <c r="B10">
        <v>0.13</v>
      </c>
      <c r="C10" t="s">
        <v>21</v>
      </c>
    </row>
    <row r="11" spans="1:3" x14ac:dyDescent="0.3">
      <c r="A11" t="s">
        <v>10</v>
      </c>
      <c r="B11">
        <v>0.04</v>
      </c>
      <c r="C11" t="s">
        <v>21</v>
      </c>
    </row>
    <row r="13" spans="1:3" x14ac:dyDescent="0.3">
      <c r="A13" t="s">
        <v>11</v>
      </c>
      <c r="B13">
        <f>R_i+d_1/l_1+d_2/l_3+d_3/l_4+R_e</f>
        <v>0.88250000000000006</v>
      </c>
      <c r="C13" t="s">
        <v>21</v>
      </c>
    </row>
    <row r="14" spans="1:3" x14ac:dyDescent="0.3">
      <c r="A14" t="s">
        <v>12</v>
      </c>
      <c r="B14">
        <f>R_i+d_1/l_1+d_2/l_2+d_3/l_4+R_e</f>
        <v>1.5699999999999998</v>
      </c>
      <c r="C14" t="s">
        <v>21</v>
      </c>
    </row>
    <row r="15" spans="1:3" x14ac:dyDescent="0.3">
      <c r="A15" t="s">
        <v>13</v>
      </c>
      <c r="B15">
        <f>(fa/B13+fb/B14)^(-1)</f>
        <v>1.4490503314968717</v>
      </c>
      <c r="C15" t="s">
        <v>21</v>
      </c>
    </row>
    <row r="17" spans="1:3" x14ac:dyDescent="0.3">
      <c r="A17" t="s">
        <v>14</v>
      </c>
      <c r="B17">
        <f>d_1/l_1</f>
        <v>6.25E-2</v>
      </c>
      <c r="C17" t="s">
        <v>21</v>
      </c>
    </row>
    <row r="18" spans="1:3" x14ac:dyDescent="0.3">
      <c r="A18" t="s">
        <v>15</v>
      </c>
      <c r="B18">
        <f>(fa/(d_2/l_3)+fb/(d_2/l_2))^(-1)</f>
        <v>0.72413793103448276</v>
      </c>
      <c r="C18" t="s">
        <v>21</v>
      </c>
    </row>
    <row r="19" spans="1:3" x14ac:dyDescent="0.3">
      <c r="A19" t="s">
        <v>16</v>
      </c>
      <c r="B19">
        <f>d_3/l_4</f>
        <v>0.39999999999999997</v>
      </c>
      <c r="C19" t="s">
        <v>21</v>
      </c>
    </row>
    <row r="20" spans="1:3" x14ac:dyDescent="0.3">
      <c r="A20" t="s">
        <v>17</v>
      </c>
      <c r="B20">
        <f>R_i+B17+B18+B19+R_e</f>
        <v>1.3566379310344827</v>
      </c>
      <c r="C20" t="s">
        <v>21</v>
      </c>
    </row>
    <row r="22" spans="1:3" x14ac:dyDescent="0.3">
      <c r="A22" t="s">
        <v>18</v>
      </c>
      <c r="B22">
        <f>(B15+B20)/2</f>
        <v>1.4028441312656772</v>
      </c>
      <c r="C22" t="s">
        <v>21</v>
      </c>
    </row>
    <row r="24" spans="1:3" x14ac:dyDescent="0.3">
      <c r="A24" t="s">
        <v>22</v>
      </c>
    </row>
    <row r="25" spans="1:3" x14ac:dyDescent="0.3">
      <c r="A25" t="s">
        <v>23</v>
      </c>
      <c r="B25">
        <v>8.0410000000000004</v>
      </c>
      <c r="C25" t="s">
        <v>27</v>
      </c>
    </row>
    <row r="26" spans="1:3" x14ac:dyDescent="0.3">
      <c r="A26" t="s">
        <v>26</v>
      </c>
      <c r="B26">
        <v>20</v>
      </c>
      <c r="C26" t="s">
        <v>28</v>
      </c>
    </row>
    <row r="27" spans="1:3" x14ac:dyDescent="0.3">
      <c r="A27" t="s">
        <v>25</v>
      </c>
      <c r="B27">
        <v>0.56000000000000005</v>
      </c>
      <c r="C27" t="s">
        <v>19</v>
      </c>
    </row>
    <row r="28" spans="1:3" x14ac:dyDescent="0.3">
      <c r="A28" t="s">
        <v>24</v>
      </c>
      <c r="B28">
        <f>B25/B27/B26</f>
        <v>0.71794642857142854</v>
      </c>
      <c r="C28" t="s">
        <v>29</v>
      </c>
    </row>
    <row r="29" spans="1:3" x14ac:dyDescent="0.3">
      <c r="A29" t="s">
        <v>18</v>
      </c>
      <c r="B29" s="1">
        <f>1/B28</f>
        <v>1.3928615843800523</v>
      </c>
      <c r="C29" t="s">
        <v>30</v>
      </c>
    </row>
    <row r="31" spans="1:3" x14ac:dyDescent="0.3">
      <c r="A31" t="s">
        <v>31</v>
      </c>
    </row>
    <row r="32" spans="1:3" x14ac:dyDescent="0.3">
      <c r="B32">
        <v>7.9760999999999997</v>
      </c>
    </row>
    <row r="33" spans="1:3" x14ac:dyDescent="0.3">
      <c r="A33" t="s">
        <v>26</v>
      </c>
      <c r="B33">
        <v>20</v>
      </c>
      <c r="C33" t="s">
        <v>28</v>
      </c>
    </row>
    <row r="34" spans="1:3" x14ac:dyDescent="0.3">
      <c r="A34" t="s">
        <v>25</v>
      </c>
      <c r="B34">
        <v>0.56000000000000005</v>
      </c>
      <c r="C34" t="s">
        <v>19</v>
      </c>
    </row>
    <row r="35" spans="1:3" x14ac:dyDescent="0.3">
      <c r="A35" t="s">
        <v>24</v>
      </c>
      <c r="B35">
        <f>B32/B34/B33</f>
        <v>0.71215178571428561</v>
      </c>
      <c r="C35" t="s">
        <v>29</v>
      </c>
    </row>
    <row r="36" spans="1:3" x14ac:dyDescent="0.3">
      <c r="A36" t="s">
        <v>18</v>
      </c>
      <c r="B36" s="1">
        <f>1/B35</f>
        <v>1.4041950326600721</v>
      </c>
      <c r="C36" t="s">
        <v>30</v>
      </c>
    </row>
    <row r="38" spans="1:3" x14ac:dyDescent="0.3">
      <c r="B38">
        <f>(B36-B29)/B29%</f>
        <v>0.81368087160392211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11</vt:i4>
      </vt:variant>
    </vt:vector>
  </HeadingPairs>
  <TitlesOfParts>
    <vt:vector size="12" baseType="lpstr">
      <vt:lpstr>Foglio1</vt:lpstr>
      <vt:lpstr>d_1</vt:lpstr>
      <vt:lpstr>d_2</vt:lpstr>
      <vt:lpstr>d_3</vt:lpstr>
      <vt:lpstr>fa</vt:lpstr>
      <vt:lpstr>fb</vt:lpstr>
      <vt:lpstr>l_1</vt:lpstr>
      <vt:lpstr>l_2</vt:lpstr>
      <vt:lpstr>l_3</vt:lpstr>
      <vt:lpstr>l_4</vt:lpstr>
      <vt:lpstr>R_e</vt:lpstr>
      <vt:lpstr>R_i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MANZAN MARCO</dc:creator>
  <cp:lastModifiedBy>MANZAN MARCO</cp:lastModifiedBy>
  <dcterms:created xsi:type="dcterms:W3CDTF">2026-03-14T17:11:54Z</dcterms:created>
  <dcterms:modified xsi:type="dcterms:W3CDTF">2026-03-15T18:41:11Z</dcterms:modified>
</cp:coreProperties>
</file>