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F15" i="1" l="1"/>
  <c r="F20" i="1" s="1"/>
  <c r="F19" i="1"/>
  <c r="F18" i="1"/>
  <c r="F21" i="1" s="1"/>
  <c r="F17" i="1"/>
  <c r="F16" i="1"/>
  <c r="B22" i="1"/>
  <c r="B21" i="1"/>
  <c r="B19" i="1"/>
  <c r="B18" i="1"/>
  <c r="B20" i="1"/>
  <c r="B17" i="1"/>
  <c r="B16" i="1"/>
  <c r="B15" i="1"/>
  <c r="F7" i="1"/>
  <c r="F4" i="1"/>
  <c r="F3" i="1"/>
  <c r="F11" i="1"/>
  <c r="F10" i="1"/>
  <c r="F12" i="1" s="1"/>
  <c r="F6" i="1"/>
  <c r="F5" i="1"/>
  <c r="F2" i="1"/>
  <c r="B12" i="1"/>
  <c r="B11" i="1"/>
  <c r="B7" i="1"/>
  <c r="B10" i="1"/>
  <c r="B9" i="1"/>
  <c r="B6" i="1"/>
  <c r="B5" i="1"/>
  <c r="B4" i="1"/>
  <c r="B3" i="1"/>
  <c r="B2" i="1"/>
  <c r="F22" i="1" l="1"/>
  <c r="F9" i="1"/>
</calcChain>
</file>

<file path=xl/sharedStrings.xml><?xml version="1.0" encoding="utf-8"?>
<sst xmlns="http://schemas.openxmlformats.org/spreadsheetml/2006/main" count="76" uniqueCount="29">
  <si>
    <t>m</t>
  </si>
  <si>
    <t>ṁ</t>
  </si>
  <si>
    <t>kg/s</t>
  </si>
  <si>
    <t>T1</t>
  </si>
  <si>
    <t>°C</t>
  </si>
  <si>
    <t>T2</t>
  </si>
  <si>
    <t>c</t>
  </si>
  <si>
    <t>J/(kg K)</t>
  </si>
  <si>
    <t>r</t>
  </si>
  <si>
    <r>
      <t>kg/m</t>
    </r>
    <r>
      <rPr>
        <vertAlign val="superscript"/>
        <sz val="11"/>
        <color theme="1"/>
        <rFont val="Calibri"/>
        <family val="2"/>
        <scheme val="minor"/>
      </rPr>
      <t>3</t>
    </r>
  </si>
  <si>
    <t>Q̇</t>
  </si>
  <si>
    <t>W</t>
  </si>
  <si>
    <t>Vd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</si>
  <si>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/s</t>
    </r>
  </si>
  <si>
    <t>w</t>
  </si>
  <si>
    <t>d</t>
  </si>
  <si>
    <t>m/s</t>
  </si>
  <si>
    <t>A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</si>
  <si>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</si>
  <si>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t>Esercizio 1 (A)</t>
  </si>
  <si>
    <t>Esercizio 1 (B)</t>
  </si>
  <si>
    <t>U</t>
  </si>
  <si>
    <r>
      <t>W/(m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K)</t>
    </r>
  </si>
  <si>
    <t>qx"</t>
  </si>
  <si>
    <r>
      <t>W/m</t>
    </r>
    <r>
      <rPr>
        <vertAlign val="superscript"/>
        <sz val="11"/>
        <color theme="1"/>
        <rFont val="Calibri"/>
        <family val="2"/>
        <scheme val="minor"/>
      </rPr>
      <t>2</t>
    </r>
  </si>
  <si>
    <t>L</t>
  </si>
  <si>
    <t>H</t>
  </si>
  <si>
    <t>Esercizio 2 (A)</t>
  </si>
  <si>
    <t>Esercizio 2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</si>
</sst>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0.00E+0"/>
  </numFmts>
  <fonts count="6" x14ac:knownFonts="1">
    <font>
      <sz val="11"/>
      <color theme="1"/>
      <name val="Calibri"/>
      <family val="2"/>
      <scheme val="minor"/>
    </font>
    <font>
      <sz val="10"/>
      <color rgb="FF1F1F1F"/>
      <name val="Arial"/>
      <family val="2"/>
    </font>
    <font>
      <sz val="11"/>
      <color theme="1"/>
      <name val="Symbol"/>
      <family val="1"/>
      <charset val="2"/>
    </font>
    <font>
      <vertAlign val="superscript"/>
      <sz val="11"/>
      <color theme="1"/>
      <name val="Calibri"/>
      <family val="2"/>
      <scheme val="minor"/>
    </font>
    <font>
      <sz val="10"/>
      <color rgb="FF001D35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2" fontId="0" fillId="0" borderId="0" xfId="0" applyNumberFormat="1"/>
    <xf numFmtId="172" fontId="0" fillId="0" borderId="0" xfId="0" applyNumberFormat="1"/>
    <xf numFmtId="0" fontId="0" fillId="0" borderId="1" xfId="0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J19" sqref="J19"/>
    </sheetView>
  </sheetViews>
  <sheetFormatPr defaultRowHeight="14.4" x14ac:dyDescent="0.3"/>
  <cols>
    <col min="1" max="1" width="8.88671875" style="1"/>
  </cols>
  <sheetData>
    <row r="1" spans="1:7" x14ac:dyDescent="0.3">
      <c r="A1" s="8" t="s">
        <v>19</v>
      </c>
      <c r="B1" s="8"/>
      <c r="C1" s="8"/>
      <c r="E1" s="8" t="s">
        <v>20</v>
      </c>
      <c r="F1" s="8"/>
      <c r="G1" s="8"/>
    </row>
    <row r="2" spans="1:7" x14ac:dyDescent="0.3">
      <c r="A2" s="2" t="s">
        <v>1</v>
      </c>
      <c r="B2">
        <f>0.1</f>
        <v>0.1</v>
      </c>
      <c r="C2" t="s">
        <v>2</v>
      </c>
      <c r="E2" s="2" t="s">
        <v>1</v>
      </c>
      <c r="F2">
        <f>0.1</f>
        <v>0.1</v>
      </c>
      <c r="G2" t="s">
        <v>2</v>
      </c>
    </row>
    <row r="3" spans="1:7" x14ac:dyDescent="0.3">
      <c r="A3" s="1" t="s">
        <v>3</v>
      </c>
      <c r="B3">
        <f>50</f>
        <v>50</v>
      </c>
      <c r="C3" t="s">
        <v>4</v>
      </c>
      <c r="E3" s="1" t="s">
        <v>3</v>
      </c>
      <c r="F3">
        <f>55</f>
        <v>55</v>
      </c>
      <c r="G3" t="s">
        <v>4</v>
      </c>
    </row>
    <row r="4" spans="1:7" x14ac:dyDescent="0.3">
      <c r="A4" s="1" t="s">
        <v>5</v>
      </c>
      <c r="B4">
        <f>45</f>
        <v>45</v>
      </c>
      <c r="C4" t="s">
        <v>4</v>
      </c>
      <c r="E4" s="1" t="s">
        <v>5</v>
      </c>
      <c r="F4">
        <f>48</f>
        <v>48</v>
      </c>
      <c r="G4" t="s">
        <v>4</v>
      </c>
    </row>
    <row r="5" spans="1:7" x14ac:dyDescent="0.3">
      <c r="A5" s="1" t="s">
        <v>6</v>
      </c>
      <c r="B5">
        <f>4190</f>
        <v>4190</v>
      </c>
      <c r="C5" t="s">
        <v>7</v>
      </c>
      <c r="E5" s="1" t="s">
        <v>6</v>
      </c>
      <c r="F5">
        <f>4190</f>
        <v>4190</v>
      </c>
      <c r="G5" t="s">
        <v>7</v>
      </c>
    </row>
    <row r="6" spans="1:7" ht="16.2" x14ac:dyDescent="0.3">
      <c r="A6" s="3" t="s">
        <v>8</v>
      </c>
      <c r="B6">
        <f>1000</f>
        <v>1000</v>
      </c>
      <c r="C6" t="s">
        <v>9</v>
      </c>
      <c r="E6" s="3" t="s">
        <v>8</v>
      </c>
      <c r="F6">
        <f>1000</f>
        <v>1000</v>
      </c>
      <c r="G6" t="s">
        <v>9</v>
      </c>
    </row>
    <row r="7" spans="1:7" x14ac:dyDescent="0.3">
      <c r="A7" s="5" t="s">
        <v>15</v>
      </c>
      <c r="B7">
        <f>0.02</f>
        <v>0.02</v>
      </c>
      <c r="C7" t="s">
        <v>0</v>
      </c>
      <c r="E7" s="5" t="s">
        <v>15</v>
      </c>
      <c r="F7">
        <f>0.03</f>
        <v>0.03</v>
      </c>
      <c r="G7" t="s">
        <v>0</v>
      </c>
    </row>
    <row r="8" spans="1:7" x14ac:dyDescent="0.3">
      <c r="E8" s="1"/>
    </row>
    <row r="9" spans="1:7" x14ac:dyDescent="0.3">
      <c r="A9" s="4" t="s">
        <v>10</v>
      </c>
      <c r="B9">
        <f>B2*B5*(B3-B4)</f>
        <v>2095</v>
      </c>
      <c r="C9" t="s">
        <v>11</v>
      </c>
      <c r="E9" s="4" t="s">
        <v>10</v>
      </c>
      <c r="F9">
        <f>F2*F5*(F3-F4)</f>
        <v>2933</v>
      </c>
      <c r="G9" t="s">
        <v>11</v>
      </c>
    </row>
    <row r="10" spans="1:7" ht="16.2" x14ac:dyDescent="0.3">
      <c r="A10" s="1" t="s">
        <v>12</v>
      </c>
      <c r="B10" s="7">
        <f>B2/B6</f>
        <v>1E-4</v>
      </c>
      <c r="C10" t="s">
        <v>13</v>
      </c>
      <c r="E10" s="1" t="s">
        <v>12</v>
      </c>
      <c r="F10" s="7">
        <f>F2/F6</f>
        <v>1E-4</v>
      </c>
      <c r="G10" t="s">
        <v>13</v>
      </c>
    </row>
    <row r="11" spans="1:7" ht="16.2" x14ac:dyDescent="0.3">
      <c r="A11" s="1" t="s">
        <v>17</v>
      </c>
      <c r="B11" s="7">
        <f>3.14*(B7/2)^2</f>
        <v>3.1400000000000004E-4</v>
      </c>
      <c r="C11" t="s">
        <v>18</v>
      </c>
      <c r="E11" s="1" t="s">
        <v>17</v>
      </c>
      <c r="F11" s="7">
        <f>3.14*(F7/2)^2</f>
        <v>7.0649999999999999E-4</v>
      </c>
      <c r="G11" t="s">
        <v>18</v>
      </c>
    </row>
    <row r="12" spans="1:7" x14ac:dyDescent="0.3">
      <c r="A12" s="1" t="s">
        <v>14</v>
      </c>
      <c r="B12" s="6">
        <f>B10/B11</f>
        <v>0.31847133757961782</v>
      </c>
      <c r="C12" t="s">
        <v>16</v>
      </c>
      <c r="E12" s="1" t="s">
        <v>14</v>
      </c>
      <c r="F12" s="6">
        <f>F10/F11</f>
        <v>0.14154281670205238</v>
      </c>
      <c r="G12" t="s">
        <v>16</v>
      </c>
    </row>
    <row r="14" spans="1:7" x14ac:dyDescent="0.3">
      <c r="A14" s="8" t="s">
        <v>27</v>
      </c>
      <c r="B14" s="8"/>
      <c r="C14" s="8"/>
      <c r="E14" s="8" t="s">
        <v>28</v>
      </c>
      <c r="F14" s="8"/>
      <c r="G14" s="8"/>
    </row>
    <row r="15" spans="1:7" ht="16.2" x14ac:dyDescent="0.3">
      <c r="A15" s="1" t="s">
        <v>21</v>
      </c>
      <c r="B15">
        <f>0.57</f>
        <v>0.56999999999999995</v>
      </c>
      <c r="C15" t="s">
        <v>22</v>
      </c>
      <c r="E15" s="1" t="s">
        <v>21</v>
      </c>
      <c r="F15">
        <f>0.88</f>
        <v>0.88</v>
      </c>
      <c r="G15" t="s">
        <v>22</v>
      </c>
    </row>
    <row r="16" spans="1:7" x14ac:dyDescent="0.3">
      <c r="A16" s="1" t="s">
        <v>3</v>
      </c>
      <c r="B16">
        <f>18</f>
        <v>18</v>
      </c>
      <c r="C16" t="s">
        <v>4</v>
      </c>
      <c r="E16" s="1" t="s">
        <v>3</v>
      </c>
      <c r="F16">
        <f>18</f>
        <v>18</v>
      </c>
      <c r="G16" t="s">
        <v>4</v>
      </c>
    </row>
    <row r="17" spans="1:7" x14ac:dyDescent="0.3">
      <c r="A17" s="1" t="s">
        <v>5</v>
      </c>
      <c r="B17">
        <f>2</f>
        <v>2</v>
      </c>
      <c r="C17" t="s">
        <v>4</v>
      </c>
      <c r="E17" s="1" t="s">
        <v>5</v>
      </c>
      <c r="F17">
        <f>2</f>
        <v>2</v>
      </c>
      <c r="G17" t="s">
        <v>4</v>
      </c>
    </row>
    <row r="18" spans="1:7" x14ac:dyDescent="0.3">
      <c r="A18" s="1" t="s">
        <v>25</v>
      </c>
      <c r="B18">
        <f>5</f>
        <v>5</v>
      </c>
      <c r="C18" t="s">
        <v>0</v>
      </c>
      <c r="E18" s="1" t="s">
        <v>25</v>
      </c>
      <c r="F18">
        <f>5</f>
        <v>5</v>
      </c>
      <c r="G18" t="s">
        <v>0</v>
      </c>
    </row>
    <row r="19" spans="1:7" x14ac:dyDescent="0.3">
      <c r="A19" s="1" t="s">
        <v>26</v>
      </c>
      <c r="B19">
        <f>2.5</f>
        <v>2.5</v>
      </c>
      <c r="C19" t="s">
        <v>0</v>
      </c>
      <c r="E19" s="1" t="s">
        <v>26</v>
      </c>
      <c r="F19">
        <f>2.5</f>
        <v>2.5</v>
      </c>
      <c r="G19" t="s">
        <v>0</v>
      </c>
    </row>
    <row r="20" spans="1:7" ht="16.2" x14ac:dyDescent="0.3">
      <c r="A20" s="1" t="s">
        <v>23</v>
      </c>
      <c r="B20">
        <f>B15*(B16-B17)</f>
        <v>9.1199999999999992</v>
      </c>
      <c r="C20" t="s">
        <v>24</v>
      </c>
      <c r="E20" s="1" t="s">
        <v>23</v>
      </c>
      <c r="F20">
        <f>F15*(F16-F17)</f>
        <v>14.08</v>
      </c>
      <c r="G20" t="s">
        <v>24</v>
      </c>
    </row>
    <row r="21" spans="1:7" ht="16.2" x14ac:dyDescent="0.3">
      <c r="A21" s="1" t="s">
        <v>17</v>
      </c>
      <c r="B21">
        <f>B18*B19</f>
        <v>12.5</v>
      </c>
      <c r="C21" t="s">
        <v>18</v>
      </c>
      <c r="E21" s="1" t="s">
        <v>17</v>
      </c>
      <c r="F21">
        <f>F18*F19</f>
        <v>12.5</v>
      </c>
      <c r="G21" t="s">
        <v>18</v>
      </c>
    </row>
    <row r="22" spans="1:7" x14ac:dyDescent="0.3">
      <c r="A22" s="4" t="s">
        <v>10</v>
      </c>
      <c r="B22">
        <f>B20*B21</f>
        <v>113.99999999999999</v>
      </c>
      <c r="C22" t="s">
        <v>11</v>
      </c>
      <c r="E22" s="4" t="s">
        <v>10</v>
      </c>
      <c r="F22">
        <f>F20*F21</f>
        <v>176</v>
      </c>
      <c r="G22" t="s">
        <v>11</v>
      </c>
    </row>
  </sheetData>
  <mergeCells count="4">
    <mergeCell ref="A1:C1"/>
    <mergeCell ref="E1:G1"/>
    <mergeCell ref="A14:C14"/>
    <mergeCell ref="E14:G1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riki</cp:lastModifiedBy>
  <dcterms:created xsi:type="dcterms:W3CDTF">2025-04-10T16:21:05Z</dcterms:created>
  <dcterms:modified xsi:type="dcterms:W3CDTF">2025-04-10T16:32:15Z</dcterms:modified>
</cp:coreProperties>
</file>