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s-my.sharepoint.com/personal/34223_ds_units_it/Documents/Desktop/"/>
    </mc:Choice>
  </mc:AlternateContent>
  <xr:revisionPtr revIDLastSave="0" documentId="8_{3CE0A14F-51E8-4ADD-AC12-B058AB1E2477}" xr6:coauthVersionLast="47" xr6:coauthVersionMax="47" xr10:uidLastSave="{00000000-0000-0000-0000-000000000000}"/>
  <bookViews>
    <workbookView xWindow="-110" yWindow="-110" windowWidth="19420" windowHeight="10300" firstSheet="2" activeTab="4" xr2:uid="{70BE7482-4736-4D35-A703-6A09FC5A21BE}"/>
  </bookViews>
  <sheets>
    <sheet name="Consumi di Materie" sheetId="1" r:id="rId1"/>
    <sheet name="Es. Consumo Materie con Ammanco" sheetId="2" r:id="rId2"/>
    <sheet name="Inventario Permanente" sheetId="3" r:id="rId3"/>
    <sheet name="Inventario Intermittente" sheetId="4" r:id="rId4"/>
    <sheet name="Apporto" sheetId="5" r:id="rId5"/>
    <sheet name="Scritture Inventario permanente" sheetId="6" r:id="rId6"/>
    <sheet name="Inventario Intermittente 2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7" l="1"/>
  <c r="C7" i="7"/>
  <c r="G10" i="6"/>
  <c r="E8" i="6"/>
  <c r="I7" i="6"/>
  <c r="B10" i="5"/>
  <c r="I18" i="4"/>
  <c r="D13" i="4"/>
  <c r="D12" i="4"/>
  <c r="H10" i="3"/>
  <c r="F8" i="3"/>
  <c r="B9" i="3"/>
  <c r="D9" i="2"/>
  <c r="D8" i="2"/>
</calcChain>
</file>

<file path=xl/sharedStrings.xml><?xml version="1.0" encoding="utf-8"?>
<sst xmlns="http://schemas.openxmlformats.org/spreadsheetml/2006/main" count="86" uniqueCount="46">
  <si>
    <t>Consumi di Materie</t>
  </si>
  <si>
    <t>Acquisti materie</t>
  </si>
  <si>
    <t>Variazione diminutiva</t>
  </si>
  <si>
    <t xml:space="preserve">Variazione Aumentative </t>
  </si>
  <si>
    <t xml:space="preserve">RI </t>
  </si>
  <si>
    <t>Acquisto 1</t>
  </si>
  <si>
    <t>Utilizzo 1</t>
  </si>
  <si>
    <t>Acquisto 2</t>
  </si>
  <si>
    <t>Utilizzo 2</t>
  </si>
  <si>
    <t>RF</t>
  </si>
  <si>
    <t>Ammanco 70</t>
  </si>
  <si>
    <t xml:space="preserve">Variazione Materie </t>
  </si>
  <si>
    <t>RF-RI</t>
  </si>
  <si>
    <t>Consumi Materie</t>
  </si>
  <si>
    <t>materie</t>
  </si>
  <si>
    <t>dare</t>
  </si>
  <si>
    <t>avere</t>
  </si>
  <si>
    <t>a</t>
  </si>
  <si>
    <t xml:space="preserve">ammanchi </t>
  </si>
  <si>
    <t>Materie</t>
  </si>
  <si>
    <t>RI</t>
  </si>
  <si>
    <t>Ammanco</t>
  </si>
  <si>
    <t>Variazione Materie</t>
  </si>
  <si>
    <t>Consumo di materie</t>
  </si>
  <si>
    <t>Ammanchi</t>
  </si>
  <si>
    <t xml:space="preserve">Materie </t>
  </si>
  <si>
    <t>Dare</t>
  </si>
  <si>
    <t>Avere</t>
  </si>
  <si>
    <t xml:space="preserve">RF </t>
  </si>
  <si>
    <t>Variazione netta grezza</t>
  </si>
  <si>
    <t xml:space="preserve">Variazione rettificata </t>
  </si>
  <si>
    <t xml:space="preserve">variazione materie </t>
  </si>
  <si>
    <t>acquisti</t>
  </si>
  <si>
    <t>Variazione rettificativa</t>
  </si>
  <si>
    <t>Sd</t>
  </si>
  <si>
    <t>Apporti di Materie</t>
  </si>
  <si>
    <t xml:space="preserve">apporto </t>
  </si>
  <si>
    <t>ammanco</t>
  </si>
  <si>
    <t xml:space="preserve">Inventario permanente e intermittente la scrittura dell'apporto è la seguente </t>
  </si>
  <si>
    <t xml:space="preserve">materie </t>
  </si>
  <si>
    <t xml:space="preserve">capitale apportato </t>
  </si>
  <si>
    <t>Inventario Permanente</t>
  </si>
  <si>
    <t xml:space="preserve">Apporto </t>
  </si>
  <si>
    <t xml:space="preserve">consumo di materie </t>
  </si>
  <si>
    <t>Variazione Grezza</t>
  </si>
  <si>
    <t xml:space="preserve">Variazione rettificativa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</si>
</sst>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4" xfId="0" applyBorder="1"/>
    <xf numFmtId="16" fontId="0" fillId="0" borderId="0" xfId="0" applyNumberFormat="1"/>
    <xf numFmtId="0" fontId="0" fillId="2" borderId="0" xfId="0" applyFill="1"/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26275</xdr:colOff>
      <xdr:row>2</xdr:row>
      <xdr:rowOff>49267</xdr:rowOff>
    </xdr:from>
    <xdr:to>
      <xdr:col>3</xdr:col>
      <xdr:colOff>108388</xdr:colOff>
      <xdr:row>3</xdr:row>
      <xdr:rowOff>6569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B0BAC4A2-EE38-4CAA-A375-9A26422ECABB}"/>
            </a:ext>
          </a:extLst>
        </xdr:cNvPr>
        <xdr:cNvCxnSpPr/>
      </xdr:nvCxnSpPr>
      <xdr:spPr>
        <a:xfrm flipV="1">
          <a:off x="1248103" y="417129"/>
          <a:ext cx="693026" cy="14123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167508</xdr:colOff>
      <xdr:row>5</xdr:row>
      <xdr:rowOff>75543</xdr:rowOff>
    </xdr:from>
    <xdr:to>
      <xdr:col>1</xdr:col>
      <xdr:colOff>568215</xdr:colOff>
      <xdr:row>5</xdr:row>
      <xdr:rowOff>78828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E9122EE-9B19-4F3A-AB0B-D305E4995DE4}"/>
            </a:ext>
          </a:extLst>
        </xdr:cNvPr>
        <xdr:cNvCxnSpPr/>
      </xdr:nvCxnSpPr>
      <xdr:spPr>
        <a:xfrm flipV="1">
          <a:off x="778422" y="995198"/>
          <a:ext cx="400707" cy="32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558030</xdr:colOff>
      <xdr:row>3</xdr:row>
      <xdr:rowOff>150091</xdr:rowOff>
    </xdr:from>
    <xdr:to>
      <xdr:col>2</xdr:col>
      <xdr:colOff>457970</xdr:colOff>
      <xdr:row>3</xdr:row>
      <xdr:rowOff>169333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3B11A21-3F2B-4E5D-8F05-A008371D2C28}"/>
            </a:ext>
          </a:extLst>
        </xdr:cNvPr>
        <xdr:cNvCxnSpPr/>
      </xdr:nvCxnSpPr>
      <xdr:spPr>
        <a:xfrm flipV="1">
          <a:off x="1166091" y="704273"/>
          <a:ext cx="508000" cy="1924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442575</xdr:colOff>
      <xdr:row>5</xdr:row>
      <xdr:rowOff>23091</xdr:rowOff>
    </xdr:from>
    <xdr:to>
      <xdr:col>2</xdr:col>
      <xdr:colOff>454121</xdr:colOff>
      <xdr:row>5</xdr:row>
      <xdr:rowOff>34637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9C13A30F-4D48-4B29-9BC8-E4EFA0C690B3}"/>
            </a:ext>
          </a:extLst>
        </xdr:cNvPr>
        <xdr:cNvCxnSpPr/>
      </xdr:nvCxnSpPr>
      <xdr:spPr>
        <a:xfrm flipV="1">
          <a:off x="1050636" y="946727"/>
          <a:ext cx="619606" cy="1154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96212</xdr:colOff>
      <xdr:row>6</xdr:row>
      <xdr:rowOff>92363</xdr:rowOff>
    </xdr:from>
    <xdr:to>
      <xdr:col>1</xdr:col>
      <xdr:colOff>496454</xdr:colOff>
      <xdr:row>6</xdr:row>
      <xdr:rowOff>100060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CE4A120F-226A-4AAD-9C74-9CB27D0489EE}"/>
            </a:ext>
          </a:extLst>
        </xdr:cNvPr>
        <xdr:cNvCxnSpPr/>
      </xdr:nvCxnSpPr>
      <xdr:spPr>
        <a:xfrm flipV="1">
          <a:off x="96212" y="1200727"/>
          <a:ext cx="1008303" cy="769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188CD-FF69-43A6-80D8-4B36F51EF950}">
  <dimension ref="A1:B5"/>
  <sheetViews>
    <sheetView zoomScale="237" zoomScaleNormal="237" workbookViewId="0">
      <selection sqref="A1:B1"/>
    </sheetView>
  </sheetViews>
  <sheetFormatPr defaultRowHeight="14.5" x14ac:dyDescent="0.35"/>
  <cols>
    <col min="1" max="1" width="17.81640625" customWidth="1"/>
    <col min="2" max="2" width="19.6328125" customWidth="1"/>
  </cols>
  <sheetData>
    <row r="1" spans="1:2" x14ac:dyDescent="0.35">
      <c r="A1" s="8" t="s">
        <v>0</v>
      </c>
      <c r="B1" s="8"/>
    </row>
    <row r="2" spans="1:2" x14ac:dyDescent="0.35">
      <c r="A2" t="s">
        <v>1</v>
      </c>
      <c r="B2" s="1" t="s">
        <v>3</v>
      </c>
    </row>
    <row r="3" spans="1:2" x14ac:dyDescent="0.35">
      <c r="A3" t="s">
        <v>2</v>
      </c>
      <c r="B3" s="2"/>
    </row>
    <row r="4" spans="1:2" x14ac:dyDescent="0.35">
      <c r="B4" s="2"/>
    </row>
    <row r="5" spans="1:2" x14ac:dyDescent="0.35">
      <c r="B5" s="2"/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DC1F6-761D-4C0C-BE96-431DC1983D95}">
  <dimension ref="A1:D9"/>
  <sheetViews>
    <sheetView zoomScale="232" zoomScaleNormal="232" workbookViewId="0">
      <selection sqref="A1:B7"/>
    </sheetView>
  </sheetViews>
  <sheetFormatPr defaultRowHeight="14.5" x14ac:dyDescent="0.35"/>
  <sheetData>
    <row r="1" spans="1:4" x14ac:dyDescent="0.35">
      <c r="A1" t="s">
        <v>4</v>
      </c>
      <c r="B1">
        <v>1000</v>
      </c>
    </row>
    <row r="2" spans="1:4" x14ac:dyDescent="0.35">
      <c r="A2" t="s">
        <v>5</v>
      </c>
      <c r="B2">
        <v>2000</v>
      </c>
      <c r="D2" t="s">
        <v>10</v>
      </c>
    </row>
    <row r="3" spans="1:4" x14ac:dyDescent="0.35">
      <c r="A3" t="s">
        <v>6</v>
      </c>
      <c r="B3">
        <v>1800</v>
      </c>
    </row>
    <row r="4" spans="1:4" x14ac:dyDescent="0.35">
      <c r="A4" t="s">
        <v>7</v>
      </c>
      <c r="B4">
        <v>1500</v>
      </c>
    </row>
    <row r="5" spans="1:4" x14ac:dyDescent="0.35">
      <c r="A5" t="s">
        <v>8</v>
      </c>
      <c r="B5">
        <v>2300</v>
      </c>
    </row>
    <row r="6" spans="1:4" x14ac:dyDescent="0.35">
      <c r="A6" t="s">
        <v>9</v>
      </c>
      <c r="B6">
        <v>400</v>
      </c>
    </row>
    <row r="7" spans="1:4" x14ac:dyDescent="0.35">
      <c r="B7">
        <v>330</v>
      </c>
    </row>
    <row r="8" spans="1:4" x14ac:dyDescent="0.35">
      <c r="A8" t="s">
        <v>11</v>
      </c>
      <c r="C8" t="s">
        <v>12</v>
      </c>
      <c r="D8">
        <f>B7-B1</f>
        <v>-670</v>
      </c>
    </row>
    <row r="9" spans="1:4" x14ac:dyDescent="0.35">
      <c r="A9" t="s">
        <v>13</v>
      </c>
      <c r="D9">
        <f>B2+B4-(-670)</f>
        <v>4170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F30A4-05D2-4BC2-AD1C-BD014796ABF6}">
  <dimension ref="A1:H10"/>
  <sheetViews>
    <sheetView zoomScale="194" zoomScaleNormal="194" workbookViewId="0">
      <selection activeCell="A4" sqref="A4:G9"/>
    </sheetView>
  </sheetViews>
  <sheetFormatPr defaultRowHeight="14.5" x14ac:dyDescent="0.35"/>
  <sheetData>
    <row r="1" spans="1:8" x14ac:dyDescent="0.35">
      <c r="E1" t="s">
        <v>15</v>
      </c>
      <c r="F1" t="s">
        <v>16</v>
      </c>
    </row>
    <row r="2" spans="1:8" x14ac:dyDescent="0.35">
      <c r="B2" t="s">
        <v>18</v>
      </c>
      <c r="C2" s="3" t="s">
        <v>17</v>
      </c>
      <c r="D2" t="s">
        <v>14</v>
      </c>
      <c r="E2">
        <v>70</v>
      </c>
      <c r="F2">
        <v>70</v>
      </c>
    </row>
    <row r="4" spans="1:8" x14ac:dyDescent="0.35">
      <c r="B4" s="8" t="s">
        <v>19</v>
      </c>
      <c r="C4" s="8"/>
      <c r="F4" s="8" t="s">
        <v>22</v>
      </c>
      <c r="G4" s="8"/>
    </row>
    <row r="5" spans="1:8" x14ac:dyDescent="0.35">
      <c r="A5" t="s">
        <v>20</v>
      </c>
      <c r="B5">
        <v>1000</v>
      </c>
      <c r="C5" s="1">
        <v>1800</v>
      </c>
      <c r="D5" t="s">
        <v>6</v>
      </c>
      <c r="F5">
        <v>1800</v>
      </c>
      <c r="G5" s="1">
        <v>2000</v>
      </c>
    </row>
    <row r="6" spans="1:8" x14ac:dyDescent="0.35">
      <c r="A6" t="s">
        <v>5</v>
      </c>
      <c r="B6">
        <v>2000</v>
      </c>
      <c r="C6" s="2">
        <v>2300</v>
      </c>
      <c r="D6" t="s">
        <v>8</v>
      </c>
      <c r="F6">
        <v>2300</v>
      </c>
      <c r="G6" s="2">
        <v>1500</v>
      </c>
    </row>
    <row r="7" spans="1:8" x14ac:dyDescent="0.35">
      <c r="A7" t="s">
        <v>7</v>
      </c>
      <c r="B7">
        <v>1500</v>
      </c>
      <c r="C7" s="2">
        <v>70</v>
      </c>
      <c r="D7" t="s">
        <v>21</v>
      </c>
      <c r="F7" s="4"/>
      <c r="G7" s="5"/>
    </row>
    <row r="8" spans="1:8" x14ac:dyDescent="0.35">
      <c r="B8" s="4"/>
      <c r="C8" s="5"/>
      <c r="F8">
        <f>F5+F6-G5-G6</f>
        <v>600</v>
      </c>
      <c r="G8" s="2"/>
    </row>
    <row r="9" spans="1:8" x14ac:dyDescent="0.35">
      <c r="A9" t="s">
        <v>9</v>
      </c>
      <c r="B9">
        <f>SUM(B5:B7)-C5-C6-C7</f>
        <v>330</v>
      </c>
    </row>
    <row r="10" spans="1:8" x14ac:dyDescent="0.35">
      <c r="F10" t="s">
        <v>23</v>
      </c>
      <c r="H10">
        <f>B6+B7-(-F8)</f>
        <v>4100</v>
      </c>
    </row>
  </sheetData>
  <mergeCells count="2">
    <mergeCell ref="B4:C4"/>
    <mergeCell ref="F4:G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D7BF2-8FC9-4FC8-A8E9-9032859C8666}">
  <dimension ref="A1:J18"/>
  <sheetViews>
    <sheetView zoomScale="237" zoomScaleNormal="237" workbookViewId="0">
      <selection sqref="A1:F5"/>
    </sheetView>
  </sheetViews>
  <sheetFormatPr defaultRowHeight="14.5" x14ac:dyDescent="0.35"/>
  <sheetData>
    <row r="1" spans="1:10" x14ac:dyDescent="0.35">
      <c r="B1" s="8" t="s">
        <v>19</v>
      </c>
      <c r="C1" s="8"/>
      <c r="E1" s="8" t="s">
        <v>11</v>
      </c>
      <c r="F1" s="8"/>
    </row>
    <row r="2" spans="1:10" x14ac:dyDescent="0.35">
      <c r="A2" t="s">
        <v>20</v>
      </c>
      <c r="B2">
        <v>1000</v>
      </c>
      <c r="C2" s="1">
        <v>70</v>
      </c>
      <c r="E2">
        <v>600</v>
      </c>
      <c r="F2" s="1"/>
    </row>
    <row r="3" spans="1:10" x14ac:dyDescent="0.35">
      <c r="C3" s="2"/>
      <c r="F3" s="2"/>
    </row>
    <row r="4" spans="1:10" x14ac:dyDescent="0.35">
      <c r="C4" s="2"/>
      <c r="F4" s="2"/>
    </row>
    <row r="5" spans="1:10" x14ac:dyDescent="0.35">
      <c r="A5" t="s">
        <v>9</v>
      </c>
      <c r="B5">
        <v>330</v>
      </c>
      <c r="C5" s="5"/>
      <c r="F5" s="2"/>
    </row>
    <row r="7" spans="1:10" x14ac:dyDescent="0.35">
      <c r="D7" t="s">
        <v>26</v>
      </c>
      <c r="E7" t="s">
        <v>27</v>
      </c>
    </row>
    <row r="8" spans="1:10" x14ac:dyDescent="0.35">
      <c r="A8" t="s">
        <v>24</v>
      </c>
      <c r="B8" s="3" t="s">
        <v>17</v>
      </c>
      <c r="C8" t="s">
        <v>25</v>
      </c>
      <c r="D8">
        <v>70</v>
      </c>
      <c r="E8">
        <v>70</v>
      </c>
    </row>
    <row r="10" spans="1:10" x14ac:dyDescent="0.35">
      <c r="A10" t="s">
        <v>28</v>
      </c>
      <c r="B10">
        <v>330</v>
      </c>
    </row>
    <row r="12" spans="1:10" x14ac:dyDescent="0.35">
      <c r="A12" t="s">
        <v>29</v>
      </c>
      <c r="D12">
        <f>B5-B2</f>
        <v>-670</v>
      </c>
    </row>
    <row r="13" spans="1:10" x14ac:dyDescent="0.35">
      <c r="A13" t="s">
        <v>30</v>
      </c>
      <c r="D13">
        <f>B5-B2+70</f>
        <v>-600</v>
      </c>
    </row>
    <row r="15" spans="1:10" x14ac:dyDescent="0.35">
      <c r="C15" s="6">
        <v>46387</v>
      </c>
      <c r="E15" t="s">
        <v>15</v>
      </c>
      <c r="F15" t="s">
        <v>16</v>
      </c>
      <c r="I15" s="8" t="s">
        <v>0</v>
      </c>
      <c r="J15" s="8"/>
    </row>
    <row r="16" spans="1:10" x14ac:dyDescent="0.35">
      <c r="A16" t="s">
        <v>31</v>
      </c>
      <c r="C16" t="s">
        <v>17</v>
      </c>
      <c r="D16" t="s">
        <v>19</v>
      </c>
      <c r="E16">
        <v>600</v>
      </c>
      <c r="F16">
        <v>600</v>
      </c>
      <c r="H16" t="s">
        <v>32</v>
      </c>
      <c r="I16">
        <v>3500</v>
      </c>
      <c r="J16" s="1"/>
    </row>
    <row r="17" spans="8:10" x14ac:dyDescent="0.35">
      <c r="H17" t="s">
        <v>33</v>
      </c>
      <c r="I17">
        <v>600</v>
      </c>
      <c r="J17" s="2"/>
    </row>
    <row r="18" spans="8:10" x14ac:dyDescent="0.35">
      <c r="H18" t="s">
        <v>34</v>
      </c>
      <c r="I18">
        <f>I16+I17</f>
        <v>4100</v>
      </c>
      <c r="J18" s="2"/>
    </row>
  </sheetData>
  <mergeCells count="3">
    <mergeCell ref="B1:C1"/>
    <mergeCell ref="E1:F1"/>
    <mergeCell ref="I15:J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99166-5DB6-4D22-B8D9-CCF16879255D}">
  <dimension ref="A1:F14"/>
  <sheetViews>
    <sheetView tabSelected="1" topLeftCell="A8" zoomScale="198" zoomScaleNormal="198" workbookViewId="0">
      <selection activeCell="E11" sqref="E11"/>
    </sheetView>
  </sheetViews>
  <sheetFormatPr defaultRowHeight="14.5" x14ac:dyDescent="0.35"/>
  <sheetData>
    <row r="1" spans="1:6" x14ac:dyDescent="0.35">
      <c r="A1" t="s">
        <v>35</v>
      </c>
    </row>
    <row r="2" spans="1:6" x14ac:dyDescent="0.35">
      <c r="A2" t="s">
        <v>4</v>
      </c>
      <c r="B2">
        <v>1000</v>
      </c>
    </row>
    <row r="3" spans="1:6" x14ac:dyDescent="0.35">
      <c r="A3" t="s">
        <v>5</v>
      </c>
      <c r="B3">
        <v>2000</v>
      </c>
    </row>
    <row r="4" spans="1:6" x14ac:dyDescent="0.35">
      <c r="A4" t="s">
        <v>6</v>
      </c>
      <c r="B4">
        <v>1800</v>
      </c>
      <c r="D4" t="s">
        <v>36</v>
      </c>
      <c r="E4">
        <v>140</v>
      </c>
    </row>
    <row r="5" spans="1:6" x14ac:dyDescent="0.35">
      <c r="A5" t="s">
        <v>7</v>
      </c>
      <c r="B5">
        <v>1500</v>
      </c>
    </row>
    <row r="6" spans="1:6" x14ac:dyDescent="0.35">
      <c r="A6" t="s">
        <v>8</v>
      </c>
      <c r="B6">
        <v>2300</v>
      </c>
      <c r="D6" t="s">
        <v>37</v>
      </c>
      <c r="E6">
        <v>70</v>
      </c>
    </row>
    <row r="7" spans="1:6" x14ac:dyDescent="0.35">
      <c r="A7" t="s">
        <v>9</v>
      </c>
      <c r="B7">
        <v>400</v>
      </c>
    </row>
    <row r="8" spans="1:6" x14ac:dyDescent="0.35">
      <c r="B8">
        <v>-70</v>
      </c>
    </row>
    <row r="9" spans="1:6" x14ac:dyDescent="0.35">
      <c r="B9">
        <v>140</v>
      </c>
    </row>
    <row r="10" spans="1:6" x14ac:dyDescent="0.35">
      <c r="A10" s="7" t="s">
        <v>9</v>
      </c>
      <c r="B10" s="7">
        <f>B7+B8+B9</f>
        <v>470</v>
      </c>
    </row>
    <row r="12" spans="1:6" x14ac:dyDescent="0.35">
      <c r="A12" t="s">
        <v>38</v>
      </c>
    </row>
    <row r="13" spans="1:6" x14ac:dyDescent="0.35">
      <c r="E13" t="s">
        <v>15</v>
      </c>
      <c r="F13" t="s">
        <v>16</v>
      </c>
    </row>
    <row r="14" spans="1:6" x14ac:dyDescent="0.35">
      <c r="A14" t="s">
        <v>39</v>
      </c>
      <c r="B14" t="s">
        <v>17</v>
      </c>
      <c r="C14" t="s">
        <v>40</v>
      </c>
      <c r="E14">
        <v>140</v>
      </c>
      <c r="F14">
        <v>140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35BAE-86AE-46D7-9FD6-83DEE2E555EB}">
  <dimension ref="D1:J10"/>
  <sheetViews>
    <sheetView topLeftCell="D1" zoomScale="246" zoomScaleNormal="246" workbookViewId="0">
      <selection activeCell="G11" sqref="G11"/>
    </sheetView>
  </sheetViews>
  <sheetFormatPr defaultRowHeight="14.5" x14ac:dyDescent="0.35"/>
  <sheetData>
    <row r="1" spans="4:10" x14ac:dyDescent="0.35">
      <c r="D1" t="s">
        <v>41</v>
      </c>
    </row>
    <row r="2" spans="4:10" x14ac:dyDescent="0.35">
      <c r="D2" t="s">
        <v>42</v>
      </c>
      <c r="E2">
        <v>140</v>
      </c>
    </row>
    <row r="3" spans="4:10" x14ac:dyDescent="0.35">
      <c r="E3" s="8" t="s">
        <v>19</v>
      </c>
      <c r="F3" s="8"/>
      <c r="I3" s="8" t="s">
        <v>22</v>
      </c>
      <c r="J3" s="8"/>
    </row>
    <row r="4" spans="4:10" x14ac:dyDescent="0.35">
      <c r="D4" t="s">
        <v>20</v>
      </c>
      <c r="E4">
        <v>1000</v>
      </c>
      <c r="F4" s="1">
        <v>1800</v>
      </c>
      <c r="G4" t="s">
        <v>6</v>
      </c>
      <c r="I4">
        <v>1800</v>
      </c>
      <c r="J4" s="1">
        <v>2000</v>
      </c>
    </row>
    <row r="5" spans="4:10" x14ac:dyDescent="0.35">
      <c r="D5" t="s">
        <v>5</v>
      </c>
      <c r="E5">
        <v>2000</v>
      </c>
      <c r="F5" s="2">
        <v>2300</v>
      </c>
      <c r="G5" t="s">
        <v>8</v>
      </c>
      <c r="I5">
        <v>2300</v>
      </c>
      <c r="J5" s="2">
        <v>1500</v>
      </c>
    </row>
    <row r="6" spans="4:10" x14ac:dyDescent="0.35">
      <c r="D6" t="s">
        <v>7</v>
      </c>
      <c r="E6">
        <v>1500</v>
      </c>
      <c r="F6" s="2">
        <v>70</v>
      </c>
      <c r="G6" t="s">
        <v>21</v>
      </c>
      <c r="I6" s="4"/>
      <c r="J6" s="5"/>
    </row>
    <row r="7" spans="4:10" x14ac:dyDescent="0.35">
      <c r="D7" t="s">
        <v>42</v>
      </c>
      <c r="E7" s="4">
        <v>140</v>
      </c>
      <c r="F7" s="5"/>
      <c r="I7">
        <f>I4+I5-J4-J5</f>
        <v>600</v>
      </c>
      <c r="J7" s="2"/>
    </row>
    <row r="8" spans="4:10" x14ac:dyDescent="0.35">
      <c r="D8" t="s">
        <v>9</v>
      </c>
      <c r="E8">
        <f>E4+E5+E6+E7-F4-F5-F6</f>
        <v>470</v>
      </c>
    </row>
    <row r="10" spans="4:10" x14ac:dyDescent="0.35">
      <c r="D10" t="s">
        <v>43</v>
      </c>
      <c r="G10">
        <f>E5+E6-(-I7)</f>
        <v>4100</v>
      </c>
    </row>
  </sheetData>
  <mergeCells count="2">
    <mergeCell ref="E3:F3"/>
    <mergeCell ref="I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9EB9-D087-4EFA-B0E0-D5B267DAC44F}">
  <dimension ref="A1:F9"/>
  <sheetViews>
    <sheetView zoomScale="222" zoomScaleNormal="222" workbookViewId="0">
      <selection activeCell="C9" sqref="C9"/>
    </sheetView>
  </sheetViews>
  <sheetFormatPr defaultRowHeight="14.5" x14ac:dyDescent="0.35"/>
  <sheetData>
    <row r="1" spans="1:6" x14ac:dyDescent="0.35">
      <c r="B1" s="8" t="s">
        <v>19</v>
      </c>
      <c r="C1" s="8"/>
      <c r="E1" s="8" t="s">
        <v>11</v>
      </c>
      <c r="F1" s="8"/>
    </row>
    <row r="2" spans="1:6" x14ac:dyDescent="0.35">
      <c r="A2" t="s">
        <v>20</v>
      </c>
      <c r="B2">
        <v>1000</v>
      </c>
      <c r="C2" s="1">
        <v>70</v>
      </c>
      <c r="E2">
        <v>600</v>
      </c>
      <c r="F2" s="1"/>
    </row>
    <row r="3" spans="1:6" x14ac:dyDescent="0.35">
      <c r="A3" t="s">
        <v>42</v>
      </c>
      <c r="B3">
        <v>140</v>
      </c>
      <c r="C3" s="2"/>
      <c r="F3" s="2"/>
    </row>
    <row r="4" spans="1:6" x14ac:dyDescent="0.35">
      <c r="C4" s="2"/>
      <c r="F4" s="2"/>
    </row>
    <row r="5" spans="1:6" x14ac:dyDescent="0.35">
      <c r="A5" t="s">
        <v>9</v>
      </c>
      <c r="B5">
        <v>470</v>
      </c>
      <c r="C5" s="5"/>
      <c r="F5" s="2"/>
    </row>
    <row r="7" spans="1:6" x14ac:dyDescent="0.35">
      <c r="A7" t="s">
        <v>44</v>
      </c>
      <c r="C7">
        <f>B5-B2</f>
        <v>-530</v>
      </c>
    </row>
    <row r="9" spans="1:6" x14ac:dyDescent="0.35">
      <c r="A9" t="s">
        <v>45</v>
      </c>
      <c r="C9">
        <f>470-1000+70-140</f>
        <v>-600</v>
      </c>
    </row>
  </sheetData>
  <mergeCells count="2">
    <mergeCell ref="B1:C1"/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Consumi di Materie</vt:lpstr>
      <vt:lpstr>Es. Consumo Materie con Ammanco</vt:lpstr>
      <vt:lpstr>Inventario Permanente</vt:lpstr>
      <vt:lpstr>Inventario Intermittente</vt:lpstr>
      <vt:lpstr>Apporto</vt:lpstr>
      <vt:lpstr>Scritture Inventario permanente</vt:lpstr>
      <vt:lpstr>Inventario Intermittente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 PAOLA</dc:creator>
  <cp:lastModifiedBy>ROSSI PAOLA</cp:lastModifiedBy>
  <dcterms:created xsi:type="dcterms:W3CDTF">2026-04-16T10:00:08Z</dcterms:created>
  <dcterms:modified xsi:type="dcterms:W3CDTF">2026-04-16T16:39:36Z</dcterms:modified>
</cp:coreProperties>
</file>