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ts-my.sharepoint.com/personal/12169_ds_units_it/Documents/AnalisiDatiCategoriali/"/>
    </mc:Choice>
  </mc:AlternateContent>
  <xr:revisionPtr revIDLastSave="35" documentId="13_ncr:1_{1021C528-B0B3-054B-A578-585172DDB080}" xr6:coauthVersionLast="47" xr6:coauthVersionMax="47" xr10:uidLastSave="{CDD4EF24-CACB-C843-898E-82EAA52EC185}"/>
  <bookViews>
    <workbookView xWindow="10880" yWindow="820" windowWidth="37440" windowHeight="26060" xr2:uid="{9996F62D-F7C4-3C42-A997-F21CB303E3E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1" i="1" l="1"/>
  <c r="G50" i="1"/>
  <c r="G49" i="1"/>
  <c r="G47" i="1"/>
  <c r="G46" i="1"/>
  <c r="G44" i="1"/>
  <c r="G43" i="1"/>
  <c r="G41" i="1"/>
  <c r="G40" i="1"/>
  <c r="G38" i="1"/>
  <c r="G37" i="1"/>
  <c r="G35" i="1"/>
  <c r="G34" i="1"/>
  <c r="G32" i="1"/>
  <c r="J31" i="1" s="1"/>
  <c r="H17" i="1"/>
  <c r="M17" i="1" s="1"/>
  <c r="H16" i="1"/>
  <c r="M16" i="1" s="1"/>
  <c r="P16" i="1" s="1"/>
  <c r="J23" i="1"/>
  <c r="H23" i="1"/>
  <c r="J22" i="1"/>
  <c r="H22" i="1"/>
  <c r="M22" i="1" s="1"/>
  <c r="J17" i="1"/>
  <c r="J16" i="1"/>
  <c r="K16" i="1" s="1"/>
  <c r="J11" i="1"/>
  <c r="J10" i="1"/>
  <c r="H11" i="1"/>
  <c r="M11" i="1" s="1"/>
  <c r="H10" i="1"/>
  <c r="M10" i="1" s="1"/>
  <c r="F11" i="1"/>
  <c r="F16" i="1"/>
  <c r="F17" i="1"/>
  <c r="F22" i="1"/>
  <c r="F23" i="1"/>
  <c r="F10" i="1"/>
  <c r="H13" i="1" s="1"/>
  <c r="H14" i="1" l="1"/>
  <c r="K23" i="1"/>
  <c r="M23" i="1"/>
  <c r="P22" i="1" s="1"/>
  <c r="P10" i="1"/>
  <c r="K17" i="1"/>
  <c r="J46" i="1"/>
  <c r="J34" i="1"/>
  <c r="H25" i="1"/>
  <c r="J40" i="1"/>
  <c r="H18" i="1"/>
  <c r="H19" i="1"/>
  <c r="J43" i="1"/>
  <c r="J37" i="1"/>
  <c r="J49" i="1"/>
  <c r="K11" i="1"/>
  <c r="K22" i="1"/>
  <c r="H24" i="1"/>
  <c r="H12" i="1"/>
  <c r="K10" i="1"/>
</calcChain>
</file>

<file path=xl/sharedStrings.xml><?xml version="1.0" encoding="utf-8"?>
<sst xmlns="http://schemas.openxmlformats.org/spreadsheetml/2006/main" count="92" uniqueCount="22">
  <si>
    <t>S2</t>
  </si>
  <si>
    <t>S1</t>
  </si>
  <si>
    <t>"yes"</t>
  </si>
  <si>
    <t>"no"</t>
  </si>
  <si>
    <t>a)</t>
  </si>
  <si>
    <t>b)</t>
  </si>
  <si>
    <t>c)</t>
  </si>
  <si>
    <t>H=</t>
  </si>
  <si>
    <t>F=</t>
  </si>
  <si>
    <t>Miss=</t>
  </si>
  <si>
    <t>Creject=</t>
  </si>
  <si>
    <t>Total</t>
  </si>
  <si>
    <t>(H-F)=</t>
  </si>
  <si>
    <t>p(c) =</t>
  </si>
  <si>
    <t>p(c*) =</t>
  </si>
  <si>
    <t xml:space="preserve"> -</t>
  </si>
  <si>
    <t>(F;H) pair</t>
  </si>
  <si>
    <t>z(F)=</t>
  </si>
  <si>
    <t>z(H)=</t>
  </si>
  <si>
    <t>d'=</t>
  </si>
  <si>
    <t>***Limite inferiore</t>
  </si>
  <si>
    <t>***Limite superiore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</si>
</sst>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sz val="12"/>
      <color rgb="FFC00000"/>
      <name val="Aptos Narrow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Aptos Narrow"/>
      <family val="2"/>
      <scheme val="minor"/>
    </font>
    <font>
      <sz val="16"/>
      <color rgb="FFFF0000"/>
      <name val="Times New Roman"/>
      <family val="1"/>
    </font>
    <font>
      <sz val="16"/>
      <color rgb="FF0432FF"/>
      <name val="Times New Roman"/>
      <family val="1"/>
    </font>
    <font>
      <b/>
      <sz val="16"/>
      <color theme="1"/>
      <name val="Aptos Narrow"/>
      <scheme val="minor"/>
    </font>
    <font>
      <b/>
      <i/>
      <sz val="16"/>
      <color rgb="FFFF0000"/>
      <name val="Aptos Narrow"/>
      <scheme val="minor"/>
    </font>
    <font>
      <b/>
      <sz val="16"/>
      <color rgb="FFFF0000"/>
      <name val="Aptos Narrow"/>
      <scheme val="minor"/>
    </font>
    <font>
      <sz val="16"/>
      <color rgb="FFC00000"/>
      <name val="Aptos Narrow"/>
      <family val="2"/>
      <scheme val="minor"/>
    </font>
    <font>
      <sz val="16"/>
      <color rgb="FF0432FF"/>
      <name val="Aptos Narrow"/>
      <family val="2"/>
      <scheme val="minor"/>
    </font>
    <font>
      <i/>
      <sz val="16"/>
      <color theme="1"/>
      <name val="Aptos Narrow"/>
      <scheme val="minor"/>
    </font>
    <font>
      <sz val="16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5" borderId="0" xfId="0" applyFont="1" applyFill="1" applyAlignment="1">
      <alignment horizontal="left"/>
    </xf>
    <xf numFmtId="0" fontId="3" fillId="0" borderId="1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7" fillId="3" borderId="0" xfId="0" applyFont="1" applyFill="1"/>
    <xf numFmtId="0" fontId="3" fillId="3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6" fillId="5" borderId="0" xfId="0" applyFont="1" applyFill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7" fillId="5" borderId="0" xfId="0" applyFont="1" applyFill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0" xfId="0" applyFont="1"/>
    <xf numFmtId="2" fontId="4" fillId="0" borderId="0" xfId="0" applyNumberFormat="1" applyFont="1" applyAlignment="1">
      <alignment horizontal="left" vertical="center"/>
    </xf>
    <xf numFmtId="0" fontId="13" fillId="0" borderId="0" xfId="0" applyFont="1"/>
    <xf numFmtId="0" fontId="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0" fillId="5" borderId="0" xfId="0" applyFont="1" applyFill="1" applyAlignment="1">
      <alignment horizontal="right"/>
    </xf>
    <xf numFmtId="0" fontId="0" fillId="0" borderId="0" xfId="0" applyAlignment="1">
      <alignment horizontal="right"/>
    </xf>
    <xf numFmtId="2" fontId="13" fillId="0" borderId="0" xfId="0" applyNumberFormat="1" applyFont="1"/>
    <xf numFmtId="2" fontId="6" fillId="0" borderId="5" xfId="0" applyNumberFormat="1" applyFont="1" applyBorder="1" applyAlignment="1">
      <alignment horizontal="left"/>
    </xf>
    <xf numFmtId="2" fontId="6" fillId="0" borderId="6" xfId="0" applyNumberFormat="1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40FF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DD38-C241-8247-A7B8-05FF5524090A}">
  <dimension ref="B8:Z74"/>
  <sheetViews>
    <sheetView tabSelected="1" zoomScale="151" zoomScaleNormal="151" workbookViewId="0">
      <selection activeCell="Q22" sqref="Q22"/>
    </sheetView>
  </sheetViews>
  <sheetFormatPr baseColWidth="10" defaultRowHeight="16" x14ac:dyDescent="0.2"/>
  <cols>
    <col min="3" max="3" width="8.33203125" customWidth="1"/>
    <col min="4" max="4" width="11.1640625" bestFit="1" customWidth="1"/>
    <col min="5" max="5" width="8.33203125" customWidth="1"/>
    <col min="7" max="7" width="6.5" bestFit="1" customWidth="1"/>
    <col min="8" max="8" width="12.1640625" bestFit="1" customWidth="1"/>
    <col min="9" max="9" width="7.83203125" bestFit="1" customWidth="1"/>
    <col min="10" max="10" width="12.1640625" style="2" bestFit="1" customWidth="1"/>
    <col min="11" max="11" width="6.5" bestFit="1" customWidth="1"/>
    <col min="12" max="12" width="23" style="41" bestFit="1" customWidth="1"/>
    <col min="13" max="13" width="6.6640625" bestFit="1" customWidth="1"/>
    <col min="14" max="14" width="4.1640625" customWidth="1"/>
    <col min="15" max="15" width="5.33203125" bestFit="1" customWidth="1"/>
    <col min="16" max="16" width="6.6640625" bestFit="1" customWidth="1"/>
  </cols>
  <sheetData>
    <row r="8" spans="2:17" ht="22" x14ac:dyDescent="0.3">
      <c r="B8" s="6">
        <v>1.2</v>
      </c>
      <c r="C8" s="7"/>
      <c r="D8" s="7"/>
      <c r="E8" s="7"/>
      <c r="F8" s="8"/>
      <c r="G8" s="8"/>
      <c r="H8" s="8"/>
      <c r="I8" s="8"/>
      <c r="J8" s="9"/>
      <c r="K8" s="8"/>
      <c r="L8" s="38"/>
    </row>
    <row r="9" spans="2:17" ht="23" thickBot="1" x14ac:dyDescent="0.35">
      <c r="B9" s="7"/>
      <c r="C9" s="10" t="s">
        <v>4</v>
      </c>
      <c r="D9" s="7" t="s">
        <v>2</v>
      </c>
      <c r="E9" s="7" t="s">
        <v>3</v>
      </c>
      <c r="F9" s="9" t="s">
        <v>11</v>
      </c>
      <c r="G9" s="10"/>
      <c r="H9" s="7"/>
      <c r="I9" s="7"/>
      <c r="J9" s="9"/>
      <c r="K9" s="37" t="s">
        <v>11</v>
      </c>
      <c r="L9" s="39"/>
      <c r="M9" s="37"/>
      <c r="N9" s="37"/>
      <c r="O9" s="37"/>
      <c r="P9" s="37"/>
      <c r="Q9" s="37"/>
    </row>
    <row r="10" spans="2:17" ht="22" x14ac:dyDescent="0.3">
      <c r="B10" s="7"/>
      <c r="C10" s="7" t="s">
        <v>0</v>
      </c>
      <c r="D10" s="11">
        <v>9</v>
      </c>
      <c r="E10" s="11">
        <v>6</v>
      </c>
      <c r="F10" s="12">
        <f>SUM(D10:E10)</f>
        <v>15</v>
      </c>
      <c r="G10" s="13" t="s">
        <v>7</v>
      </c>
      <c r="H10" s="14">
        <f>D10/($D10+$E10)</f>
        <v>0.6</v>
      </c>
      <c r="I10" s="15" t="s">
        <v>9</v>
      </c>
      <c r="J10" s="16">
        <f>E10/($D10+$E10)</f>
        <v>0.4</v>
      </c>
      <c r="K10" s="37">
        <f>SUM(H10:J10)</f>
        <v>1</v>
      </c>
      <c r="L10" s="39" t="s">
        <v>18</v>
      </c>
      <c r="M10" s="42">
        <f>_xlfn.NORM.S.INV(H10)</f>
        <v>0.25334710313579978</v>
      </c>
      <c r="N10" s="37"/>
      <c r="O10" s="28" t="s">
        <v>19</v>
      </c>
      <c r="P10" s="29">
        <f>M10-M11</f>
        <v>0.33699883704292888</v>
      </c>
    </row>
    <row r="11" spans="2:17" ht="23" thickBot="1" x14ac:dyDescent="0.35">
      <c r="B11" s="7"/>
      <c r="C11" s="7" t="s">
        <v>1</v>
      </c>
      <c r="D11" s="11">
        <v>7</v>
      </c>
      <c r="E11" s="11">
        <v>8</v>
      </c>
      <c r="F11" s="12">
        <f t="shared" ref="F11" si="0">SUM(D11:E11)</f>
        <v>15</v>
      </c>
      <c r="G11" s="17" t="s">
        <v>8</v>
      </c>
      <c r="H11" s="43">
        <f>D11/($D11+$E11)</f>
        <v>0.46666666666666667</v>
      </c>
      <c r="I11" s="18" t="s">
        <v>10</v>
      </c>
      <c r="J11" s="44">
        <f>E11/($D11+$E11)</f>
        <v>0.53333333333333333</v>
      </c>
      <c r="K11" s="37">
        <f>SUM(H11:J11)</f>
        <v>1</v>
      </c>
      <c r="L11" s="39" t="s">
        <v>17</v>
      </c>
      <c r="M11" s="42">
        <f>_xlfn.NORM.S.INV(H11)</f>
        <v>-8.3651733907129086E-2</v>
      </c>
      <c r="N11" s="37"/>
      <c r="O11" s="28"/>
      <c r="P11" s="29"/>
    </row>
    <row r="12" spans="2:17" ht="22" x14ac:dyDescent="0.3">
      <c r="B12" s="7"/>
      <c r="C12" s="7"/>
      <c r="D12" s="7"/>
      <c r="E12" s="7"/>
      <c r="F12" s="9"/>
      <c r="G12" s="19" t="s">
        <v>12</v>
      </c>
      <c r="H12" s="20">
        <f>H10-H11</f>
        <v>0.1333333333333333</v>
      </c>
      <c r="I12" s="7"/>
      <c r="J12" s="9"/>
      <c r="K12" s="37"/>
      <c r="L12" s="39"/>
      <c r="M12" s="42"/>
      <c r="N12" s="37"/>
      <c r="O12" s="37"/>
      <c r="P12" s="37"/>
    </row>
    <row r="13" spans="2:17" ht="22" x14ac:dyDescent="0.3">
      <c r="B13" s="7"/>
      <c r="C13" s="7"/>
      <c r="D13" s="7"/>
      <c r="E13" s="7"/>
      <c r="F13" s="9"/>
      <c r="G13" s="21" t="s">
        <v>13</v>
      </c>
      <c r="H13" s="21">
        <f>(D10+E11)/(F10+F11)</f>
        <v>0.56666666666666665</v>
      </c>
      <c r="I13" s="7"/>
      <c r="J13" s="9"/>
      <c r="K13" s="37"/>
      <c r="L13" s="39"/>
      <c r="M13" s="42"/>
      <c r="N13" s="37"/>
      <c r="O13" s="37"/>
      <c r="P13" s="37"/>
    </row>
    <row r="14" spans="2:17" ht="22" x14ac:dyDescent="0.3">
      <c r="B14" s="8"/>
      <c r="C14" s="8"/>
      <c r="D14" s="8"/>
      <c r="E14" s="8"/>
      <c r="F14" s="8"/>
      <c r="G14" s="22" t="s">
        <v>14</v>
      </c>
      <c r="H14" s="22">
        <f>0.5*(H10+1-H11)</f>
        <v>0.56666666666666665</v>
      </c>
      <c r="I14" s="8"/>
      <c r="J14" s="23"/>
      <c r="K14" s="37"/>
      <c r="L14" s="39"/>
      <c r="M14" s="42"/>
      <c r="N14" s="37"/>
      <c r="O14" s="37"/>
      <c r="P14" s="37"/>
    </row>
    <row r="15" spans="2:17" ht="23" thickBot="1" x14ac:dyDescent="0.35">
      <c r="B15" s="7"/>
      <c r="C15" s="10" t="s">
        <v>5</v>
      </c>
      <c r="D15" s="7" t="s">
        <v>2</v>
      </c>
      <c r="E15" s="7" t="s">
        <v>3</v>
      </c>
      <c r="F15" s="9" t="s">
        <v>11</v>
      </c>
      <c r="G15" s="10"/>
      <c r="H15" s="24"/>
      <c r="I15" s="7"/>
      <c r="J15" s="9"/>
      <c r="K15" s="37" t="s">
        <v>11</v>
      </c>
      <c r="L15" s="39"/>
      <c r="M15" s="42"/>
      <c r="N15" s="37"/>
      <c r="O15" s="37"/>
      <c r="P15" s="37"/>
    </row>
    <row r="16" spans="2:17" ht="22" x14ac:dyDescent="0.3">
      <c r="B16" s="7"/>
      <c r="C16" s="7" t="s">
        <v>0</v>
      </c>
      <c r="D16" s="11">
        <v>55</v>
      </c>
      <c r="E16" s="11">
        <v>45</v>
      </c>
      <c r="F16" s="9">
        <f>SUM(D16:E16)</f>
        <v>100</v>
      </c>
      <c r="G16" s="13" t="s">
        <v>7</v>
      </c>
      <c r="H16" s="14">
        <f>D16/($D16+$E16)</f>
        <v>0.55000000000000004</v>
      </c>
      <c r="I16" s="15" t="s">
        <v>9</v>
      </c>
      <c r="J16" s="16">
        <f>E16/($D16+$E16)</f>
        <v>0.45</v>
      </c>
      <c r="K16" s="37">
        <f>SUM(H16:J16)</f>
        <v>1</v>
      </c>
      <c r="L16" s="39" t="s">
        <v>18</v>
      </c>
      <c r="M16" s="42">
        <f>_xlfn.NORM.S.INV(H16)</f>
        <v>0.12566134685507416</v>
      </c>
      <c r="N16" s="37"/>
      <c r="O16" s="28" t="s">
        <v>19</v>
      </c>
      <c r="P16" s="29">
        <f>M16-M17</f>
        <v>1.093082912956775</v>
      </c>
    </row>
    <row r="17" spans="2:26" ht="23" thickBot="1" x14ac:dyDescent="0.35">
      <c r="B17" s="7"/>
      <c r="C17" s="7" t="s">
        <v>1</v>
      </c>
      <c r="D17" s="11">
        <v>5</v>
      </c>
      <c r="E17" s="11">
        <v>25</v>
      </c>
      <c r="F17" s="9">
        <f>SUM(D17:E17)</f>
        <v>30</v>
      </c>
      <c r="G17" s="17" t="s">
        <v>8</v>
      </c>
      <c r="H17" s="43">
        <f>D17/($D17+$E17)</f>
        <v>0.16666666666666666</v>
      </c>
      <c r="I17" s="18" t="s">
        <v>10</v>
      </c>
      <c r="J17" s="44">
        <f>E17/($D17+$E17)</f>
        <v>0.83333333333333337</v>
      </c>
      <c r="K17" s="37">
        <f>SUM(H17:J17)</f>
        <v>1</v>
      </c>
      <c r="L17" s="39" t="s">
        <v>17</v>
      </c>
      <c r="M17" s="42">
        <f>_xlfn.NORM.S.INV(H17)</f>
        <v>-0.96742156610170071</v>
      </c>
      <c r="N17" s="37"/>
      <c r="O17" s="28"/>
      <c r="P17" s="29"/>
    </row>
    <row r="18" spans="2:26" ht="22" x14ac:dyDescent="0.3">
      <c r="B18" s="7"/>
      <c r="C18" s="7"/>
      <c r="D18" s="7"/>
      <c r="E18" s="7"/>
      <c r="F18" s="9"/>
      <c r="G18" s="19" t="s">
        <v>12</v>
      </c>
      <c r="H18" s="20">
        <f>H16-H17</f>
        <v>0.38333333333333341</v>
      </c>
      <c r="I18" s="7"/>
      <c r="J18" s="9"/>
      <c r="K18" s="37"/>
      <c r="L18" s="39"/>
      <c r="M18" s="42"/>
      <c r="N18" s="37"/>
      <c r="O18" s="37"/>
      <c r="P18" s="37"/>
    </row>
    <row r="19" spans="2:26" ht="22" x14ac:dyDescent="0.3">
      <c r="B19" s="7"/>
      <c r="C19" s="7"/>
      <c r="D19" s="7"/>
      <c r="E19" s="7"/>
      <c r="F19" s="9"/>
      <c r="G19" s="21" t="s">
        <v>13</v>
      </c>
      <c r="H19" s="21">
        <f>(D16+E17)/(F16+F17)</f>
        <v>0.61538461538461542</v>
      </c>
      <c r="I19" s="7"/>
      <c r="J19" s="9"/>
      <c r="K19" s="37"/>
      <c r="L19" s="39"/>
      <c r="M19" s="42"/>
      <c r="N19" s="37"/>
      <c r="O19" s="37"/>
      <c r="P19" s="37"/>
    </row>
    <row r="20" spans="2:26" ht="22" x14ac:dyDescent="0.3">
      <c r="B20" s="7"/>
      <c r="C20" s="8"/>
      <c r="D20" s="8"/>
      <c r="E20" s="8"/>
      <c r="F20" s="8"/>
      <c r="G20" s="22" t="s">
        <v>14</v>
      </c>
      <c r="H20" s="22" t="s">
        <v>15</v>
      </c>
      <c r="I20" s="8"/>
      <c r="J20" s="23"/>
      <c r="K20" s="37"/>
      <c r="L20" s="39"/>
      <c r="M20" s="42"/>
      <c r="N20" s="37"/>
      <c r="O20" s="37"/>
      <c r="P20" s="37"/>
    </row>
    <row r="21" spans="2:26" ht="23" thickBot="1" x14ac:dyDescent="0.35">
      <c r="B21" s="7"/>
      <c r="C21" s="10" t="s">
        <v>6</v>
      </c>
      <c r="D21" s="7" t="s">
        <v>2</v>
      </c>
      <c r="E21" s="7" t="s">
        <v>3</v>
      </c>
      <c r="F21" s="9" t="s">
        <v>11</v>
      </c>
      <c r="G21" s="10"/>
      <c r="H21" s="24"/>
      <c r="I21" s="7"/>
      <c r="J21" s="9"/>
      <c r="K21" s="37" t="s">
        <v>11</v>
      </c>
      <c r="L21" s="39"/>
      <c r="M21" s="42"/>
      <c r="N21" s="37"/>
      <c r="O21" s="37"/>
      <c r="P21" s="37"/>
    </row>
    <row r="22" spans="2:26" ht="22" x14ac:dyDescent="0.3">
      <c r="B22" s="7"/>
      <c r="C22" s="7" t="s">
        <v>0</v>
      </c>
      <c r="D22" s="11">
        <v>45</v>
      </c>
      <c r="E22" s="11">
        <v>55</v>
      </c>
      <c r="F22" s="9">
        <f>SUM(D22:E22)</f>
        <v>100</v>
      </c>
      <c r="G22" s="13" t="s">
        <v>7</v>
      </c>
      <c r="H22" s="14">
        <f>D22/($D22+$E22)</f>
        <v>0.45</v>
      </c>
      <c r="I22" s="15" t="s">
        <v>9</v>
      </c>
      <c r="J22" s="16">
        <f>E22/($D22+$E22)</f>
        <v>0.55000000000000004</v>
      </c>
      <c r="K22" s="37">
        <f>SUM(H22:J22)</f>
        <v>1</v>
      </c>
      <c r="L22" s="39" t="s">
        <v>18</v>
      </c>
      <c r="M22" s="42">
        <f>_xlfn.NORM.S.INV(H22)</f>
        <v>-0.12566134685507402</v>
      </c>
      <c r="N22" s="37"/>
      <c r="O22" s="28" t="s">
        <v>19</v>
      </c>
      <c r="P22" s="29">
        <f>M22-M23</f>
        <v>-1.0930829129567747</v>
      </c>
    </row>
    <row r="23" spans="2:26" ht="23" thickBot="1" x14ac:dyDescent="0.35">
      <c r="B23" s="8"/>
      <c r="C23" s="7" t="s">
        <v>1</v>
      </c>
      <c r="D23" s="11">
        <v>25</v>
      </c>
      <c r="E23" s="11">
        <v>5</v>
      </c>
      <c r="F23" s="9">
        <f>SUM(D23:E23)</f>
        <v>30</v>
      </c>
      <c r="G23" s="17" t="s">
        <v>8</v>
      </c>
      <c r="H23" s="43">
        <f>D23/($D23+$E23)</f>
        <v>0.83333333333333337</v>
      </c>
      <c r="I23" s="18" t="s">
        <v>10</v>
      </c>
      <c r="J23" s="44">
        <f>E23/($D23+$E23)</f>
        <v>0.16666666666666666</v>
      </c>
      <c r="K23" s="37">
        <f>SUM(H23:J23)</f>
        <v>1</v>
      </c>
      <c r="L23" s="39" t="s">
        <v>17</v>
      </c>
      <c r="M23" s="42">
        <f>_xlfn.NORM.S.INV(H23)</f>
        <v>0.96742156610170071</v>
      </c>
      <c r="N23" s="37"/>
      <c r="O23" s="28"/>
      <c r="P23" s="29"/>
    </row>
    <row r="24" spans="2:26" ht="22" x14ac:dyDescent="0.3">
      <c r="B24" s="8"/>
      <c r="C24" s="8"/>
      <c r="D24" s="8"/>
      <c r="E24" s="8"/>
      <c r="F24" s="8"/>
      <c r="G24" s="19" t="s">
        <v>12</v>
      </c>
      <c r="H24" s="20">
        <f>H22-H23</f>
        <v>-0.38333333333333336</v>
      </c>
      <c r="I24" s="8"/>
      <c r="J24" s="9"/>
      <c r="K24" s="8"/>
      <c r="L24" s="38"/>
    </row>
    <row r="25" spans="2:26" ht="22" x14ac:dyDescent="0.3">
      <c r="B25" s="8"/>
      <c r="C25" s="8"/>
      <c r="D25" s="8"/>
      <c r="E25" s="8"/>
      <c r="F25" s="8"/>
      <c r="G25" s="21" t="s">
        <v>13</v>
      </c>
      <c r="H25" s="21">
        <f>(D22+E23)/(F22+F23)</f>
        <v>0.38461538461538464</v>
      </c>
      <c r="I25" s="8"/>
      <c r="J25" s="23"/>
      <c r="K25" s="8"/>
      <c r="L25" s="38"/>
    </row>
    <row r="26" spans="2:26" ht="22" x14ac:dyDescent="0.3">
      <c r="B26" s="8"/>
      <c r="C26" s="8"/>
      <c r="D26" s="8"/>
      <c r="E26" s="8"/>
      <c r="F26" s="8"/>
      <c r="G26" s="22" t="s">
        <v>14</v>
      </c>
      <c r="H26" s="22" t="s">
        <v>15</v>
      </c>
      <c r="I26" s="8"/>
      <c r="J26" s="23"/>
      <c r="K26" s="8"/>
      <c r="L26" s="38"/>
    </row>
    <row r="27" spans="2:26" ht="22" x14ac:dyDescent="0.3">
      <c r="B27" s="8"/>
      <c r="C27" s="8"/>
      <c r="D27" s="8"/>
      <c r="E27" s="8"/>
      <c r="F27" s="8"/>
      <c r="G27" s="8"/>
      <c r="H27" s="8"/>
      <c r="I27" s="8"/>
      <c r="J27" s="23"/>
      <c r="K27" s="8"/>
      <c r="L27" s="38"/>
    </row>
    <row r="28" spans="2:26" ht="22" x14ac:dyDescent="0.3">
      <c r="B28" s="8"/>
      <c r="C28" s="8"/>
      <c r="D28" s="8"/>
      <c r="E28" s="8"/>
      <c r="F28" s="8"/>
      <c r="G28" s="8"/>
      <c r="H28" s="8"/>
      <c r="I28" s="8"/>
      <c r="J28" s="23"/>
      <c r="K28" s="8"/>
      <c r="L28" s="38"/>
    </row>
    <row r="29" spans="2:26" ht="22" x14ac:dyDescent="0.3">
      <c r="B29" s="6">
        <v>1.4</v>
      </c>
      <c r="C29" s="8"/>
      <c r="D29" s="25" t="s">
        <v>16</v>
      </c>
      <c r="E29" s="8"/>
      <c r="F29" s="8"/>
      <c r="G29" s="8"/>
      <c r="H29" s="8"/>
      <c r="I29" s="8"/>
      <c r="J29" s="23"/>
      <c r="K29" s="8"/>
      <c r="L29" s="38"/>
    </row>
    <row r="30" spans="2:26" ht="23" thickBot="1" x14ac:dyDescent="0.35">
      <c r="B30" s="8"/>
      <c r="C30" s="8"/>
      <c r="D30" s="8"/>
      <c r="E30" s="8"/>
      <c r="F30" s="8"/>
      <c r="G30" s="8"/>
      <c r="H30" s="8"/>
      <c r="I30" s="8"/>
      <c r="J30" s="23"/>
      <c r="K30" s="8"/>
      <c r="L30" s="38"/>
    </row>
    <row r="31" spans="2:26" ht="22" x14ac:dyDescent="0.3">
      <c r="B31" s="8"/>
      <c r="C31" s="26" t="s">
        <v>8</v>
      </c>
      <c r="D31" s="27">
        <v>0.16</v>
      </c>
      <c r="E31" s="8"/>
      <c r="F31" s="8" t="s">
        <v>17</v>
      </c>
      <c r="G31" s="8">
        <f>_xlfn.NORM.S.INV(D31)</f>
        <v>-0.9944578832097497</v>
      </c>
      <c r="H31" s="8"/>
      <c r="I31" s="28" t="s">
        <v>19</v>
      </c>
      <c r="J31" s="29">
        <f>G32-G31</f>
        <v>1.9889157664194994</v>
      </c>
      <c r="K31" s="8"/>
      <c r="L31" s="38"/>
      <c r="Y31" s="1"/>
      <c r="Z31" s="1"/>
    </row>
    <row r="32" spans="2:26" ht="23" thickBot="1" x14ac:dyDescent="0.35">
      <c r="B32" s="8"/>
      <c r="C32" s="30" t="s">
        <v>7</v>
      </c>
      <c r="D32" s="31">
        <v>0.84</v>
      </c>
      <c r="E32" s="8"/>
      <c r="F32" s="8" t="s">
        <v>18</v>
      </c>
      <c r="G32" s="8">
        <f>_xlfn.NORM.S.INV(D32)</f>
        <v>0.9944578832097497</v>
      </c>
      <c r="H32" s="8"/>
      <c r="I32" s="28"/>
      <c r="J32" s="29"/>
      <c r="K32" s="8"/>
      <c r="L32" s="38"/>
      <c r="Z32" s="1"/>
    </row>
    <row r="33" spans="2:26" ht="23" thickBot="1" x14ac:dyDescent="0.35">
      <c r="B33" s="8"/>
      <c r="C33" s="32"/>
      <c r="D33" s="32"/>
      <c r="E33" s="8"/>
      <c r="F33" s="8"/>
      <c r="G33" s="8"/>
      <c r="H33" s="8"/>
      <c r="I33" s="28"/>
      <c r="J33" s="29"/>
      <c r="K33" s="8"/>
      <c r="L33" s="38"/>
      <c r="Y33" s="4"/>
      <c r="Z33" s="1"/>
    </row>
    <row r="34" spans="2:26" ht="22" x14ac:dyDescent="0.3">
      <c r="B34" s="8"/>
      <c r="C34" s="26" t="s">
        <v>8</v>
      </c>
      <c r="D34" s="27">
        <v>0.75</v>
      </c>
      <c r="E34" s="8"/>
      <c r="F34" s="8" t="s">
        <v>17</v>
      </c>
      <c r="G34" s="8">
        <f>_xlfn.NORM.S.INV(D34)</f>
        <v>0.67448975019608193</v>
      </c>
      <c r="H34" s="8"/>
      <c r="I34" s="28" t="s">
        <v>19</v>
      </c>
      <c r="J34" s="29">
        <f t="shared" ref="J34:J46" si="1">G35-G34</f>
        <v>0</v>
      </c>
      <c r="K34" s="8"/>
      <c r="L34" s="40" t="s">
        <v>20</v>
      </c>
      <c r="Y34" s="5"/>
      <c r="Z34" s="3"/>
    </row>
    <row r="35" spans="2:26" ht="23" thickBot="1" x14ac:dyDescent="0.35">
      <c r="B35" s="8"/>
      <c r="C35" s="30" t="s">
        <v>7</v>
      </c>
      <c r="D35" s="31">
        <v>0.75</v>
      </c>
      <c r="E35" s="8"/>
      <c r="F35" s="8" t="s">
        <v>18</v>
      </c>
      <c r="G35" s="8">
        <f>_xlfn.NORM.S.INV(D35)</f>
        <v>0.67448975019608193</v>
      </c>
      <c r="H35" s="8"/>
      <c r="I35" s="28"/>
      <c r="J35" s="29"/>
      <c r="K35" s="8"/>
      <c r="L35" s="38"/>
      <c r="Y35" s="5"/>
      <c r="Z35" s="3"/>
    </row>
    <row r="36" spans="2:26" ht="23" thickBot="1" x14ac:dyDescent="0.35">
      <c r="B36" s="8"/>
      <c r="C36" s="32"/>
      <c r="D36" s="32"/>
      <c r="E36" s="8"/>
      <c r="F36" s="8"/>
      <c r="G36" s="8"/>
      <c r="H36" s="8"/>
      <c r="I36" s="28"/>
      <c r="J36" s="29"/>
      <c r="K36" s="8"/>
      <c r="L36" s="38"/>
      <c r="Y36" s="5"/>
      <c r="Z36" s="3"/>
    </row>
    <row r="37" spans="2:26" ht="22" x14ac:dyDescent="0.3">
      <c r="B37" s="8"/>
      <c r="C37" s="26" t="s">
        <v>8</v>
      </c>
      <c r="D37" s="33">
        <v>0.5</v>
      </c>
      <c r="E37" s="8"/>
      <c r="F37" s="8" t="s">
        <v>17</v>
      </c>
      <c r="G37" s="8">
        <f>_xlfn.NORM.S.INV(D37)</f>
        <v>0</v>
      </c>
      <c r="H37" s="8"/>
      <c r="I37" s="28" t="s">
        <v>19</v>
      </c>
      <c r="J37" s="29">
        <f t="shared" si="1"/>
        <v>0</v>
      </c>
      <c r="K37" s="8"/>
      <c r="L37" s="40" t="s">
        <v>20</v>
      </c>
      <c r="Y37" s="5"/>
      <c r="Z37" s="3"/>
    </row>
    <row r="38" spans="2:26" ht="23" thickBot="1" x14ac:dyDescent="0.35">
      <c r="B38" s="8"/>
      <c r="C38" s="30" t="s">
        <v>7</v>
      </c>
      <c r="D38" s="34">
        <v>0.5</v>
      </c>
      <c r="E38" s="8"/>
      <c r="F38" s="8" t="s">
        <v>18</v>
      </c>
      <c r="G38" s="8">
        <f>_xlfn.NORM.S.INV(D38)</f>
        <v>0</v>
      </c>
      <c r="H38" s="8"/>
      <c r="I38" s="28"/>
      <c r="J38" s="29"/>
      <c r="K38" s="8"/>
      <c r="L38" s="38"/>
      <c r="Y38" s="5"/>
      <c r="Z38" s="3"/>
    </row>
    <row r="39" spans="2:26" ht="23" thickBot="1" x14ac:dyDescent="0.35">
      <c r="B39" s="8"/>
      <c r="C39" s="32"/>
      <c r="D39" s="32"/>
      <c r="E39" s="8"/>
      <c r="F39" s="8"/>
      <c r="G39" s="8"/>
      <c r="H39" s="8"/>
      <c r="I39" s="28"/>
      <c r="J39" s="29"/>
      <c r="K39" s="8"/>
      <c r="L39" s="38"/>
      <c r="Y39" s="5"/>
      <c r="Z39" s="3"/>
    </row>
    <row r="40" spans="2:26" ht="22" x14ac:dyDescent="0.3">
      <c r="B40" s="8"/>
      <c r="C40" s="26" t="s">
        <v>8</v>
      </c>
      <c r="D40" s="27">
        <v>0.6</v>
      </c>
      <c r="E40" s="8"/>
      <c r="F40" s="8" t="s">
        <v>17</v>
      </c>
      <c r="G40" s="8">
        <f>_xlfn.NORM.S.INV(D40)</f>
        <v>0.25334710313579978</v>
      </c>
      <c r="H40" s="8"/>
      <c r="I40" s="28" t="s">
        <v>19</v>
      </c>
      <c r="J40" s="29">
        <f t="shared" si="1"/>
        <v>1.0282044624088007</v>
      </c>
      <c r="K40" s="8"/>
      <c r="L40" s="38"/>
      <c r="Y40" s="5"/>
      <c r="Z40" s="3"/>
    </row>
    <row r="41" spans="2:26" ht="23" thickBot="1" x14ac:dyDescent="0.35">
      <c r="B41" s="8"/>
      <c r="C41" s="30" t="s">
        <v>7</v>
      </c>
      <c r="D41" s="31">
        <v>0.9</v>
      </c>
      <c r="E41" s="8"/>
      <c r="F41" s="8" t="s">
        <v>18</v>
      </c>
      <c r="G41" s="8">
        <f>_xlfn.NORM.S.INV(D41)</f>
        <v>1.2815515655446006</v>
      </c>
      <c r="H41" s="8"/>
      <c r="I41" s="28"/>
      <c r="J41" s="29"/>
      <c r="K41" s="8"/>
      <c r="L41" s="38"/>
      <c r="Y41" s="5"/>
      <c r="Z41" s="3"/>
    </row>
    <row r="42" spans="2:26" ht="23" thickBot="1" x14ac:dyDescent="0.35">
      <c r="B42" s="8"/>
      <c r="C42" s="32"/>
      <c r="D42" s="32"/>
      <c r="E42" s="8"/>
      <c r="F42" s="8"/>
      <c r="G42" s="8"/>
      <c r="H42" s="8"/>
      <c r="I42" s="28"/>
      <c r="J42" s="29"/>
      <c r="K42" s="8"/>
      <c r="L42" s="38"/>
      <c r="Y42" s="5"/>
      <c r="Z42" s="3"/>
    </row>
    <row r="43" spans="2:26" ht="22" x14ac:dyDescent="0.3">
      <c r="B43" s="8"/>
      <c r="C43" s="26" t="s">
        <v>8</v>
      </c>
      <c r="D43" s="27">
        <v>0.5</v>
      </c>
      <c r="E43" s="8"/>
      <c r="F43" s="8" t="s">
        <v>17</v>
      </c>
      <c r="G43" s="8">
        <f>_xlfn.NORM.S.INV(D43)</f>
        <v>0</v>
      </c>
      <c r="H43" s="8"/>
      <c r="I43" s="28" t="s">
        <v>19</v>
      </c>
      <c r="J43" s="29">
        <f t="shared" si="1"/>
        <v>1.2815515655446006</v>
      </c>
      <c r="K43" s="8"/>
      <c r="L43" s="38"/>
      <c r="Y43" s="5"/>
      <c r="Z43" s="3"/>
    </row>
    <row r="44" spans="2:26" ht="23" thickBot="1" x14ac:dyDescent="0.35">
      <c r="B44" s="8"/>
      <c r="C44" s="30" t="s">
        <v>7</v>
      </c>
      <c r="D44" s="31">
        <v>0.9</v>
      </c>
      <c r="E44" s="8"/>
      <c r="F44" s="8" t="s">
        <v>18</v>
      </c>
      <c r="G44" s="8">
        <f>_xlfn.NORM.S.INV(D44)</f>
        <v>1.2815515655446006</v>
      </c>
      <c r="H44" s="8"/>
      <c r="I44" s="28"/>
      <c r="J44" s="29"/>
      <c r="K44" s="8"/>
      <c r="L44" s="38"/>
      <c r="Y44" s="5"/>
      <c r="Z44" s="3"/>
    </row>
    <row r="45" spans="2:26" ht="23" thickBot="1" x14ac:dyDescent="0.35">
      <c r="B45" s="8"/>
      <c r="C45" s="32"/>
      <c r="D45" s="32"/>
      <c r="E45" s="8"/>
      <c r="F45" s="8"/>
      <c r="G45" s="8"/>
      <c r="H45" s="8"/>
      <c r="I45" s="28"/>
      <c r="J45" s="29"/>
      <c r="K45" s="8"/>
      <c r="L45" s="38"/>
    </row>
    <row r="46" spans="2:26" ht="22" x14ac:dyDescent="0.3">
      <c r="B46" s="8"/>
      <c r="C46" s="26" t="s">
        <v>8</v>
      </c>
      <c r="D46" s="27">
        <v>0.05</v>
      </c>
      <c r="E46" s="8"/>
      <c r="F46" s="8" t="s">
        <v>17</v>
      </c>
      <c r="G46" s="8">
        <f>_xlfn.NORM.S.INV(D46)</f>
        <v>-1.6448536269514726</v>
      </c>
      <c r="H46" s="8"/>
      <c r="I46" s="28" t="s">
        <v>19</v>
      </c>
      <c r="J46" s="29">
        <f t="shared" si="1"/>
        <v>2.9264051924960732</v>
      </c>
      <c r="K46" s="8"/>
      <c r="L46" s="38"/>
    </row>
    <row r="47" spans="2:26" ht="23" thickBot="1" x14ac:dyDescent="0.35">
      <c r="B47" s="8"/>
      <c r="C47" s="30" t="s">
        <v>7</v>
      </c>
      <c r="D47" s="31">
        <v>0.9</v>
      </c>
      <c r="E47" s="8"/>
      <c r="F47" s="8" t="s">
        <v>18</v>
      </c>
      <c r="G47" s="8">
        <f>_xlfn.NORM.S.INV(D47)</f>
        <v>1.2815515655446006</v>
      </c>
      <c r="H47" s="8"/>
      <c r="I47" s="35"/>
      <c r="J47" s="36"/>
      <c r="K47" s="8"/>
      <c r="L47" s="38"/>
    </row>
    <row r="48" spans="2:26" ht="23" thickBot="1" x14ac:dyDescent="0.35">
      <c r="B48" s="8"/>
      <c r="C48" s="8"/>
      <c r="D48" s="8"/>
      <c r="E48" s="8"/>
      <c r="F48" s="8"/>
      <c r="G48" s="8"/>
      <c r="H48" s="8"/>
      <c r="I48" s="8"/>
      <c r="J48" s="23"/>
      <c r="K48" s="8"/>
      <c r="L48" s="38"/>
    </row>
    <row r="49" spans="2:26" ht="22" x14ac:dyDescent="0.3">
      <c r="B49" s="8"/>
      <c r="C49" s="26" t="s">
        <v>8</v>
      </c>
      <c r="D49" s="33">
        <v>0.01</v>
      </c>
      <c r="E49" s="8"/>
      <c r="F49" s="8" t="s">
        <v>17</v>
      </c>
      <c r="G49" s="8">
        <f>_xlfn.NORM.S.INV(D49)</f>
        <v>-2.3263478740408408</v>
      </c>
      <c r="H49" s="8"/>
      <c r="I49" s="28" t="s">
        <v>19</v>
      </c>
      <c r="J49" s="29">
        <f>G50-G49</f>
        <v>4.6526957480816815</v>
      </c>
      <c r="K49" s="8"/>
      <c r="L49" s="40" t="s">
        <v>21</v>
      </c>
    </row>
    <row r="50" spans="2:26" ht="23" thickBot="1" x14ac:dyDescent="0.35">
      <c r="B50" s="8"/>
      <c r="C50" s="30" t="s">
        <v>7</v>
      </c>
      <c r="D50" s="34">
        <v>0.99</v>
      </c>
      <c r="E50" s="8"/>
      <c r="F50" s="8" t="s">
        <v>18</v>
      </c>
      <c r="G50" s="8">
        <f>_xlfn.NORM.S.INV(D50)</f>
        <v>2.3263478740408408</v>
      </c>
      <c r="H50" s="8"/>
      <c r="I50" s="35"/>
      <c r="J50" s="36"/>
      <c r="K50" s="8"/>
      <c r="L50" s="38"/>
    </row>
    <row r="51" spans="2:26" ht="22" x14ac:dyDescent="0.3">
      <c r="B51" s="8"/>
      <c r="C51" s="8"/>
      <c r="D51" s="8"/>
      <c r="E51" s="8"/>
      <c r="F51" s="8"/>
      <c r="G51" s="8"/>
      <c r="H51" s="8"/>
      <c r="I51" s="8"/>
      <c r="J51" s="23"/>
      <c r="K51" s="8"/>
      <c r="L51" s="38"/>
    </row>
    <row r="61" spans="2:26" x14ac:dyDescent="0.2">
      <c r="Y61" s="1"/>
      <c r="Z61" s="1"/>
    </row>
    <row r="62" spans="2:26" x14ac:dyDescent="0.2">
      <c r="Z62" s="1"/>
    </row>
    <row r="63" spans="2:26" x14ac:dyDescent="0.2">
      <c r="Y63" s="4"/>
      <c r="Z63" s="1"/>
    </row>
    <row r="64" spans="2:26" x14ac:dyDescent="0.2">
      <c r="Y64" s="5"/>
      <c r="Z64" s="3"/>
    </row>
    <row r="65" spans="25:26" x14ac:dyDescent="0.2">
      <c r="Y65" s="5"/>
      <c r="Z65" s="3"/>
    </row>
    <row r="66" spans="25:26" x14ac:dyDescent="0.2">
      <c r="Y66" s="5"/>
      <c r="Z66" s="3"/>
    </row>
    <row r="67" spans="25:26" x14ac:dyDescent="0.2">
      <c r="Y67" s="5"/>
      <c r="Z67" s="3"/>
    </row>
    <row r="68" spans="25:26" x14ac:dyDescent="0.2">
      <c r="Y68" s="5"/>
      <c r="Z68" s="3"/>
    </row>
    <row r="69" spans="25:26" x14ac:dyDescent="0.2">
      <c r="Y69" s="5"/>
      <c r="Z69" s="3"/>
    </row>
    <row r="70" spans="25:26" x14ac:dyDescent="0.2">
      <c r="Y70" s="5"/>
      <c r="Z70" s="3"/>
    </row>
    <row r="71" spans="25:26" x14ac:dyDescent="0.2">
      <c r="Y71" s="5"/>
      <c r="Z71" s="3"/>
    </row>
    <row r="72" spans="25:26" x14ac:dyDescent="0.2">
      <c r="Y72" s="5"/>
      <c r="Z72" s="3"/>
    </row>
    <row r="73" spans="25:26" x14ac:dyDescent="0.2">
      <c r="Y73" s="5"/>
      <c r="Z73" s="3"/>
    </row>
    <row r="74" spans="25:26" x14ac:dyDescent="0.2">
      <c r="Y74" s="5"/>
      <c r="Z74" s="3"/>
    </row>
  </sheetData>
  <conditionalFormatting sqref="D49:D50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 MICHELE</dc:creator>
  <cp:lastModifiedBy>GRASSI MICHELE</cp:lastModifiedBy>
  <dcterms:created xsi:type="dcterms:W3CDTF">2026-05-07T17:57:03Z</dcterms:created>
  <dcterms:modified xsi:type="dcterms:W3CDTF">2026-05-08T08:20:55Z</dcterms:modified>
</cp:coreProperties>
</file>