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ts-my.sharepoint.com/personal/12169_ds_units_it/Documents/AnalisiDatiCategoriali/"/>
    </mc:Choice>
  </mc:AlternateContent>
  <xr:revisionPtr revIDLastSave="79" documentId="13_ncr:1_{1021C528-B0B3-054B-A578-585172DDB080}" xr6:coauthVersionLast="47" xr6:coauthVersionMax="47" xr10:uidLastSave="{4B65255B-444B-DB45-A90B-1EC6F16D03AE}"/>
  <bookViews>
    <workbookView xWindow="11760" yWindow="600" windowWidth="37440" windowHeight="26060" activeTab="1" xr2:uid="{9996F62D-F7C4-3C42-A997-F21CB303E3E6}"/>
  </bookViews>
  <sheets>
    <sheet name="p8" sheetId="3" r:id="rId1"/>
    <sheet name="ROC curve p10" sheetId="2" r:id="rId2"/>
    <sheet name="Transformed coordinates p10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39" i="4" l="1"/>
  <c r="G39" i="4"/>
  <c r="M38" i="4"/>
  <c r="N38" i="4" s="1"/>
  <c r="O38" i="4" s="1"/>
  <c r="H38" i="4"/>
  <c r="I38" i="4" s="1"/>
  <c r="J38" i="4" s="1"/>
  <c r="L9" i="4"/>
  <c r="G9" i="4"/>
  <c r="M8" i="4"/>
  <c r="N8" i="4" s="1"/>
  <c r="O8" i="4" s="1"/>
  <c r="H8" i="4"/>
  <c r="I8" i="4" s="1"/>
  <c r="J8" i="4" s="1"/>
  <c r="L39" i="2"/>
  <c r="G39" i="2"/>
  <c r="M38" i="2"/>
  <c r="N38" i="2" s="1"/>
  <c r="O38" i="2" s="1"/>
  <c r="H38" i="2"/>
  <c r="I38" i="2" s="1"/>
  <c r="J38" i="2" s="1"/>
  <c r="L9" i="2"/>
  <c r="G9" i="2"/>
  <c r="M8" i="2"/>
  <c r="N8" i="2" s="1"/>
  <c r="O8" i="2" s="1"/>
  <c r="H8" i="2"/>
  <c r="I8" i="2" s="1"/>
  <c r="J8" i="2" s="1"/>
  <c r="L40" i="4" l="1"/>
  <c r="M39" i="4"/>
  <c r="N39" i="4" s="1"/>
  <c r="O39" i="4" s="1"/>
  <c r="H39" i="4"/>
  <c r="I39" i="4" s="1"/>
  <c r="J39" i="4" s="1"/>
  <c r="G40" i="4"/>
  <c r="L10" i="4"/>
  <c r="M9" i="4"/>
  <c r="N9" i="4" s="1"/>
  <c r="O9" i="4" s="1"/>
  <c r="H9" i="4"/>
  <c r="I9" i="4" s="1"/>
  <c r="J9" i="4" s="1"/>
  <c r="G10" i="4"/>
  <c r="M39" i="2"/>
  <c r="N39" i="2" s="1"/>
  <c r="O39" i="2" s="1"/>
  <c r="L40" i="2"/>
  <c r="H39" i="2"/>
  <c r="I39" i="2" s="1"/>
  <c r="J39" i="2" s="1"/>
  <c r="G40" i="2"/>
  <c r="M9" i="2"/>
  <c r="N9" i="2" s="1"/>
  <c r="O9" i="2" s="1"/>
  <c r="L10" i="2"/>
  <c r="G10" i="2"/>
  <c r="H9" i="2"/>
  <c r="I9" i="2" s="1"/>
  <c r="J9" i="2" s="1"/>
  <c r="M40" i="4" l="1"/>
  <c r="N40" i="4" s="1"/>
  <c r="O40" i="4" s="1"/>
  <c r="L41" i="4"/>
  <c r="H40" i="4"/>
  <c r="I40" i="4" s="1"/>
  <c r="J40" i="4" s="1"/>
  <c r="G41" i="4"/>
  <c r="M10" i="4"/>
  <c r="N10" i="4" s="1"/>
  <c r="O10" i="4" s="1"/>
  <c r="L11" i="4"/>
  <c r="H10" i="4"/>
  <c r="I10" i="4" s="1"/>
  <c r="J10" i="4" s="1"/>
  <c r="G11" i="4"/>
  <c r="M40" i="2"/>
  <c r="N40" i="2" s="1"/>
  <c r="O40" i="2" s="1"/>
  <c r="L41" i="2"/>
  <c r="G41" i="2"/>
  <c r="H40" i="2"/>
  <c r="I40" i="2" s="1"/>
  <c r="J40" i="2" s="1"/>
  <c r="M10" i="2"/>
  <c r="N10" i="2" s="1"/>
  <c r="O10" i="2" s="1"/>
  <c r="L11" i="2"/>
  <c r="G11" i="2"/>
  <c r="H10" i="2"/>
  <c r="I10" i="2" s="1"/>
  <c r="J10" i="2" s="1"/>
  <c r="M41" i="4" l="1"/>
  <c r="N41" i="4" s="1"/>
  <c r="O41" i="4" s="1"/>
  <c r="L42" i="4"/>
  <c r="H41" i="4"/>
  <c r="I41" i="4" s="1"/>
  <c r="J41" i="4" s="1"/>
  <c r="G42" i="4"/>
  <c r="M11" i="4"/>
  <c r="N11" i="4" s="1"/>
  <c r="O11" i="4" s="1"/>
  <c r="L12" i="4"/>
  <c r="H11" i="4"/>
  <c r="I11" i="4" s="1"/>
  <c r="J11" i="4" s="1"/>
  <c r="G12" i="4"/>
  <c r="M41" i="2"/>
  <c r="N41" i="2" s="1"/>
  <c r="O41" i="2" s="1"/>
  <c r="L42" i="2"/>
  <c r="H41" i="2"/>
  <c r="I41" i="2" s="1"/>
  <c r="J41" i="2" s="1"/>
  <c r="G42" i="2"/>
  <c r="L12" i="2"/>
  <c r="M11" i="2"/>
  <c r="N11" i="2" s="1"/>
  <c r="O11" i="2" s="1"/>
  <c r="G12" i="2"/>
  <c r="H11" i="2"/>
  <c r="I11" i="2" s="1"/>
  <c r="J11" i="2" s="1"/>
  <c r="M42" i="4" l="1"/>
  <c r="N42" i="4" s="1"/>
  <c r="O42" i="4" s="1"/>
  <c r="L43" i="4"/>
  <c r="H42" i="4"/>
  <c r="I42" i="4" s="1"/>
  <c r="J42" i="4" s="1"/>
  <c r="G43" i="4"/>
  <c r="M12" i="4"/>
  <c r="N12" i="4" s="1"/>
  <c r="O12" i="4" s="1"/>
  <c r="L13" i="4"/>
  <c r="H12" i="4"/>
  <c r="I12" i="4" s="1"/>
  <c r="J12" i="4" s="1"/>
  <c r="G13" i="4"/>
  <c r="M42" i="2"/>
  <c r="N42" i="2" s="1"/>
  <c r="O42" i="2" s="1"/>
  <c r="L43" i="2"/>
  <c r="H42" i="2"/>
  <c r="I42" i="2" s="1"/>
  <c r="J42" i="2" s="1"/>
  <c r="G43" i="2"/>
  <c r="M12" i="2"/>
  <c r="N12" i="2" s="1"/>
  <c r="O12" i="2" s="1"/>
  <c r="L13" i="2"/>
  <c r="H12" i="2"/>
  <c r="I12" i="2" s="1"/>
  <c r="J12" i="2" s="1"/>
  <c r="G13" i="2"/>
  <c r="M43" i="4" l="1"/>
  <c r="N43" i="4" s="1"/>
  <c r="O43" i="4" s="1"/>
  <c r="L44" i="4"/>
  <c r="H43" i="4"/>
  <c r="I43" i="4" s="1"/>
  <c r="J43" i="4" s="1"/>
  <c r="G44" i="4"/>
  <c r="M13" i="4"/>
  <c r="N13" i="4" s="1"/>
  <c r="O13" i="4" s="1"/>
  <c r="L14" i="4"/>
  <c r="H13" i="4"/>
  <c r="I13" i="4" s="1"/>
  <c r="J13" i="4" s="1"/>
  <c r="G14" i="4"/>
  <c r="M43" i="2"/>
  <c r="N43" i="2" s="1"/>
  <c r="O43" i="2" s="1"/>
  <c r="L44" i="2"/>
  <c r="H43" i="2"/>
  <c r="I43" i="2" s="1"/>
  <c r="J43" i="2" s="1"/>
  <c r="G44" i="2"/>
  <c r="L14" i="2"/>
  <c r="M13" i="2"/>
  <c r="N13" i="2" s="1"/>
  <c r="O13" i="2" s="1"/>
  <c r="G14" i="2"/>
  <c r="H13" i="2"/>
  <c r="I13" i="2" s="1"/>
  <c r="J13" i="2" s="1"/>
  <c r="M44" i="4" l="1"/>
  <c r="N44" i="4" s="1"/>
  <c r="O44" i="4" s="1"/>
  <c r="L45" i="4"/>
  <c r="H44" i="4"/>
  <c r="I44" i="4" s="1"/>
  <c r="J44" i="4" s="1"/>
  <c r="G45" i="4"/>
  <c r="M14" i="4"/>
  <c r="N14" i="4" s="1"/>
  <c r="O14" i="4" s="1"/>
  <c r="L15" i="4"/>
  <c r="H14" i="4"/>
  <c r="I14" i="4" s="1"/>
  <c r="J14" i="4" s="1"/>
  <c r="G15" i="4"/>
  <c r="M44" i="2"/>
  <c r="N44" i="2" s="1"/>
  <c r="O44" i="2" s="1"/>
  <c r="L45" i="2"/>
  <c r="H44" i="2"/>
  <c r="I44" i="2" s="1"/>
  <c r="J44" i="2" s="1"/>
  <c r="G45" i="2"/>
  <c r="L15" i="2"/>
  <c r="M14" i="2"/>
  <c r="N14" i="2" s="1"/>
  <c r="O14" i="2" s="1"/>
  <c r="G15" i="2"/>
  <c r="H14" i="2"/>
  <c r="I14" i="2" s="1"/>
  <c r="J14" i="2" s="1"/>
  <c r="L46" i="4" l="1"/>
  <c r="M45" i="4"/>
  <c r="N45" i="4" s="1"/>
  <c r="O45" i="4" s="1"/>
  <c r="H45" i="4"/>
  <c r="I45" i="4" s="1"/>
  <c r="J45" i="4" s="1"/>
  <c r="G46" i="4"/>
  <c r="L16" i="4"/>
  <c r="M15" i="4"/>
  <c r="N15" i="4" s="1"/>
  <c r="O15" i="4" s="1"/>
  <c r="H15" i="4"/>
  <c r="I15" i="4" s="1"/>
  <c r="J15" i="4" s="1"/>
  <c r="G16" i="4"/>
  <c r="L46" i="2"/>
  <c r="M45" i="2"/>
  <c r="N45" i="2" s="1"/>
  <c r="O45" i="2" s="1"/>
  <c r="H45" i="2"/>
  <c r="I45" i="2" s="1"/>
  <c r="J45" i="2" s="1"/>
  <c r="G46" i="2"/>
  <c r="L16" i="2"/>
  <c r="M15" i="2"/>
  <c r="N15" i="2" s="1"/>
  <c r="O15" i="2" s="1"/>
  <c r="G16" i="2"/>
  <c r="H15" i="2"/>
  <c r="I15" i="2" s="1"/>
  <c r="J15" i="2" s="1"/>
  <c r="M46" i="4" l="1"/>
  <c r="N46" i="4" s="1"/>
  <c r="O46" i="4" s="1"/>
  <c r="L47" i="4"/>
  <c r="H46" i="4"/>
  <c r="I46" i="4" s="1"/>
  <c r="J46" i="4" s="1"/>
  <c r="G47" i="4"/>
  <c r="M16" i="4"/>
  <c r="N16" i="4" s="1"/>
  <c r="O16" i="4" s="1"/>
  <c r="L17" i="4"/>
  <c r="H16" i="4"/>
  <c r="I16" i="4" s="1"/>
  <c r="J16" i="4" s="1"/>
  <c r="G17" i="4"/>
  <c r="M46" i="2"/>
  <c r="N46" i="2" s="1"/>
  <c r="O46" i="2" s="1"/>
  <c r="L47" i="2"/>
  <c r="G47" i="2"/>
  <c r="H46" i="2"/>
  <c r="I46" i="2" s="1"/>
  <c r="J46" i="2" s="1"/>
  <c r="L17" i="2"/>
  <c r="M16" i="2"/>
  <c r="N16" i="2" s="1"/>
  <c r="O16" i="2" s="1"/>
  <c r="H16" i="2"/>
  <c r="I16" i="2" s="1"/>
  <c r="J16" i="2" s="1"/>
  <c r="G17" i="2"/>
  <c r="L48" i="4" l="1"/>
  <c r="M48" i="4" s="1"/>
  <c r="N48" i="4" s="1"/>
  <c r="O48" i="4" s="1"/>
  <c r="M47" i="4"/>
  <c r="N47" i="4" s="1"/>
  <c r="O47" i="4" s="1"/>
  <c r="H47" i="4"/>
  <c r="I47" i="4" s="1"/>
  <c r="J47" i="4" s="1"/>
  <c r="G48" i="4"/>
  <c r="H48" i="4" s="1"/>
  <c r="I48" i="4" s="1"/>
  <c r="J48" i="4" s="1"/>
  <c r="L18" i="4"/>
  <c r="M18" i="4" s="1"/>
  <c r="N18" i="4" s="1"/>
  <c r="O18" i="4" s="1"/>
  <c r="M17" i="4"/>
  <c r="N17" i="4" s="1"/>
  <c r="O17" i="4" s="1"/>
  <c r="H17" i="4"/>
  <c r="I17" i="4" s="1"/>
  <c r="J17" i="4" s="1"/>
  <c r="G18" i="4"/>
  <c r="H18" i="4" s="1"/>
  <c r="I18" i="4" s="1"/>
  <c r="J18" i="4" s="1"/>
  <c r="M47" i="2"/>
  <c r="N47" i="2" s="1"/>
  <c r="O47" i="2" s="1"/>
  <c r="L48" i="2"/>
  <c r="M48" i="2" s="1"/>
  <c r="N48" i="2" s="1"/>
  <c r="O48" i="2" s="1"/>
  <c r="H47" i="2"/>
  <c r="I47" i="2" s="1"/>
  <c r="J47" i="2" s="1"/>
  <c r="G48" i="2"/>
  <c r="H48" i="2" s="1"/>
  <c r="I48" i="2" s="1"/>
  <c r="J48" i="2" s="1"/>
  <c r="M17" i="2"/>
  <c r="N17" i="2" s="1"/>
  <c r="O17" i="2" s="1"/>
  <c r="L18" i="2"/>
  <c r="M18" i="2" s="1"/>
  <c r="N18" i="2" s="1"/>
  <c r="O18" i="2" s="1"/>
  <c r="H17" i="2"/>
  <c r="I17" i="2" s="1"/>
  <c r="J17" i="2" s="1"/>
  <c r="G18" i="2"/>
  <c r="H18" i="2" s="1"/>
  <c r="I18" i="2" s="1"/>
  <c r="J18" i="2" s="1"/>
</calcChain>
</file>

<file path=xl/sharedStrings.xml><?xml version="1.0" encoding="utf-8"?>
<sst xmlns="http://schemas.openxmlformats.org/spreadsheetml/2006/main" count="57" uniqueCount="9">
  <si>
    <t>F</t>
  </si>
  <si>
    <t>H=</t>
  </si>
  <si>
    <t>F=</t>
  </si>
  <si>
    <t>z(F)</t>
  </si>
  <si>
    <t>z(F)=</t>
  </si>
  <si>
    <t>z(H)=</t>
  </si>
  <si>
    <t>d'=</t>
  </si>
  <si>
    <t>z(H)</t>
  </si>
  <si>
    <t>"chance"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</si>
</sst>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432FF"/>
      <name val="Aptos Narrow"/>
      <family val="2"/>
      <scheme val="minor"/>
    </font>
    <font>
      <b/>
      <i/>
      <sz val="12"/>
      <color rgb="FFFF0000"/>
      <name val="Aptos Narrow"/>
      <scheme val="minor"/>
    </font>
    <font>
      <b/>
      <sz val="12"/>
      <color rgb="FFFF0000"/>
      <name val="Aptos Narrow"/>
      <scheme val="minor"/>
    </font>
    <font>
      <sz val="12"/>
      <color rgb="FFC00000"/>
      <name val="Aptos Narrow"/>
      <family val="2"/>
      <scheme val="minor"/>
    </font>
    <font>
      <sz val="12"/>
      <color rgb="FF000000"/>
      <name val="Aptos Narrow"/>
      <family val="2"/>
      <scheme val="minor"/>
    </font>
    <font>
      <i/>
      <sz val="12"/>
      <color rgb="FF00000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0" fillId="3" borderId="0" xfId="0" applyFill="1" applyAlignment="1">
      <alignment horizontal="left"/>
    </xf>
    <xf numFmtId="0" fontId="0" fillId="4" borderId="0" xfId="0" applyFill="1" applyAlignment="1">
      <alignment horizontal="left"/>
    </xf>
    <xf numFmtId="0" fontId="0" fillId="5" borderId="0" xfId="0" applyFill="1" applyAlignment="1">
      <alignment horizontal="left"/>
    </xf>
    <xf numFmtId="0" fontId="1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2" fontId="6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432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d-prime=0</c:v>
          </c:tx>
          <c:spPr>
            <a:ln w="1905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'ROC curve p10'!$G$8:$G$18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'ROC curve p10'!$J$8:$J$18</c:f>
              <c:numCache>
                <c:formatCode>General</c:formatCode>
                <c:ptCount val="11"/>
                <c:pt idx="0">
                  <c:v>9.9999999999999985E-3</c:v>
                </c:pt>
                <c:pt idx="1">
                  <c:v>0.10999999999999993</c:v>
                </c:pt>
                <c:pt idx="2">
                  <c:v>0.20999999999999996</c:v>
                </c:pt>
                <c:pt idx="3">
                  <c:v>0.31</c:v>
                </c:pt>
                <c:pt idx="4">
                  <c:v>0.41000000000000003</c:v>
                </c:pt>
                <c:pt idx="5">
                  <c:v>0.51</c:v>
                </c:pt>
                <c:pt idx="6">
                  <c:v>0.61</c:v>
                </c:pt>
                <c:pt idx="7">
                  <c:v>0.71</c:v>
                </c:pt>
                <c:pt idx="8">
                  <c:v>0.80999999999999983</c:v>
                </c:pt>
                <c:pt idx="9">
                  <c:v>0.90999999999999992</c:v>
                </c:pt>
                <c:pt idx="10">
                  <c:v>0.98999999999999988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2B4-6C49-BE9C-720CD7ED3094}"/>
            </c:ext>
          </c:extLst>
        </c:ser>
        <c:ser>
          <c:idx val="1"/>
          <c:order val="1"/>
          <c:tx>
            <c:v>d-prime=1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'ROC curve p10'!$L$8:$L$18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'ROC curve p10'!$O$8:$O$18</c:f>
              <c:numCache>
                <c:formatCode>0.00</c:formatCode>
                <c:ptCount val="11"/>
                <c:pt idx="0">
                  <c:v>9.2362248073693962E-2</c:v>
                </c:pt>
                <c:pt idx="1">
                  <c:v>0.4103953454803434</c:v>
                </c:pt>
                <c:pt idx="2">
                  <c:v>0.57674713192472638</c:v>
                </c:pt>
                <c:pt idx="3">
                  <c:v>0.69292189134492088</c:v>
                </c:pt>
                <c:pt idx="4">
                  <c:v>0.78007751217909749</c:v>
                </c:pt>
                <c:pt idx="5">
                  <c:v>0.84733466261581092</c:v>
                </c:pt>
                <c:pt idx="6">
                  <c:v>0.89960763380964082</c:v>
                </c:pt>
                <c:pt idx="7">
                  <c:v>0.93983437437954731</c:v>
                </c:pt>
                <c:pt idx="8">
                  <c:v>0.96980232333356664</c:v>
                </c:pt>
                <c:pt idx="9">
                  <c:v>0.9903776052278096</c:v>
                </c:pt>
                <c:pt idx="10">
                  <c:v>0.99956003981952624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2B4-6C49-BE9C-720CD7ED3094}"/>
            </c:ext>
          </c:extLst>
        </c:ser>
        <c:ser>
          <c:idx val="2"/>
          <c:order val="2"/>
          <c:tx>
            <c:v>d-prime=2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'ROC curve p10'!$G$38:$G$48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'ROC curve p10'!$J$38:$J$48</c:f>
              <c:numCache>
                <c:formatCode>0.00</c:formatCode>
                <c:ptCount val="11"/>
                <c:pt idx="0">
                  <c:v>0.37208058543549444</c:v>
                </c:pt>
                <c:pt idx="1">
                  <c:v>0.78037841777728445</c:v>
                </c:pt>
                <c:pt idx="2">
                  <c:v>0.88367860535144382</c:v>
                </c:pt>
                <c:pt idx="3">
                  <c:v>0.93372858101285383</c:v>
                </c:pt>
                <c:pt idx="4">
                  <c:v>0.96184047250521554</c:v>
                </c:pt>
                <c:pt idx="5">
                  <c:v>0.97856985550955644</c:v>
                </c:pt>
                <c:pt idx="6">
                  <c:v>0.98867594632771394</c:v>
                </c:pt>
                <c:pt idx="7">
                  <c:v>0.99466592063617043</c:v>
                </c:pt>
                <c:pt idx="8">
                  <c:v>0.99799831639043535</c:v>
                </c:pt>
                <c:pt idx="9">
                  <c:v>0.99958224547118879</c:v>
                </c:pt>
                <c:pt idx="10">
                  <c:v>0.99999241990326138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2B4-6C49-BE9C-720CD7ED3094}"/>
            </c:ext>
          </c:extLst>
        </c:ser>
        <c:ser>
          <c:idx val="3"/>
          <c:order val="3"/>
          <c:tx>
            <c:v>d-prime=3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'ROC curve p10'!$L$38:$L$48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'ROC curve p10'!$O$38:$O$48</c:f>
              <c:numCache>
                <c:formatCode>0.00</c:formatCode>
                <c:ptCount val="11"/>
                <c:pt idx="0">
                  <c:v>0.74973374746679711</c:v>
                </c:pt>
                <c:pt idx="1">
                  <c:v>0.96192472626934233</c:v>
                </c:pt>
                <c:pt idx="2">
                  <c:v>0.98586714636829853</c:v>
                </c:pt>
                <c:pt idx="3">
                  <c:v>0.99386269483875422</c:v>
                </c:pt>
                <c:pt idx="4">
                  <c:v>0.99721823964457457</c:v>
                </c:pt>
                <c:pt idx="5">
                  <c:v>0.99875711756978469</c:v>
                </c:pt>
                <c:pt idx="6">
                  <c:v>0.99947971037659711</c:v>
                </c:pt>
                <c:pt idx="7">
                  <c:v>0.99980984607972501</c:v>
                </c:pt>
                <c:pt idx="8">
                  <c:v>0.99994731819501814</c:v>
                </c:pt>
                <c:pt idx="9">
                  <c:v>0.99999290030224119</c:v>
                </c:pt>
                <c:pt idx="10">
                  <c:v>0.9999999498964347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2B4-6C49-BE9C-720CD7ED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402432"/>
        <c:axId val="902404224"/>
      </c:scatterChart>
      <c:valAx>
        <c:axId val="9024024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 F=Falsi</a:t>
                </a:r>
                <a:r>
                  <a:rPr lang="it-IT" baseline="0"/>
                  <a:t> Allarmi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2404224"/>
        <c:crosses val="autoZero"/>
        <c:crossBetween val="midCat"/>
        <c:majorUnit val="0.1"/>
      </c:valAx>
      <c:valAx>
        <c:axId val="9024042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H=Hit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24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d-prime=0</c:v>
          </c:tx>
          <c:spPr>
            <a:ln w="1905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'!$G$8:$G$18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'Transformed coordinates p10 '!$J$8:$J$18</c:f>
              <c:numCache>
                <c:formatCode>General</c:formatCode>
                <c:ptCount val="11"/>
                <c:pt idx="0">
                  <c:v>9.9999999999999985E-3</c:v>
                </c:pt>
                <c:pt idx="1">
                  <c:v>0.10999999999999993</c:v>
                </c:pt>
                <c:pt idx="2">
                  <c:v>0.20999999999999996</c:v>
                </c:pt>
                <c:pt idx="3">
                  <c:v>0.31</c:v>
                </c:pt>
                <c:pt idx="4">
                  <c:v>0.41000000000000003</c:v>
                </c:pt>
                <c:pt idx="5">
                  <c:v>0.51</c:v>
                </c:pt>
                <c:pt idx="6">
                  <c:v>0.61</c:v>
                </c:pt>
                <c:pt idx="7">
                  <c:v>0.71</c:v>
                </c:pt>
                <c:pt idx="8">
                  <c:v>0.80999999999999983</c:v>
                </c:pt>
                <c:pt idx="9">
                  <c:v>0.90999999999999992</c:v>
                </c:pt>
                <c:pt idx="10">
                  <c:v>0.98999999999999988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DC-944D-905B-CAD64D67A112}"/>
            </c:ext>
          </c:extLst>
        </c:ser>
        <c:ser>
          <c:idx val="1"/>
          <c:order val="1"/>
          <c:tx>
            <c:v>d-prime=1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'!$L$8:$L$18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'Transformed coordinates p10 '!$O$8:$O$18</c:f>
              <c:numCache>
                <c:formatCode>0.00</c:formatCode>
                <c:ptCount val="11"/>
                <c:pt idx="0">
                  <c:v>9.2362248073693962E-2</c:v>
                </c:pt>
                <c:pt idx="1">
                  <c:v>0.4103953454803434</c:v>
                </c:pt>
                <c:pt idx="2">
                  <c:v>0.57674713192472638</c:v>
                </c:pt>
                <c:pt idx="3">
                  <c:v>0.69292189134492088</c:v>
                </c:pt>
                <c:pt idx="4">
                  <c:v>0.78007751217909749</c:v>
                </c:pt>
                <c:pt idx="5">
                  <c:v>0.84733466261581092</c:v>
                </c:pt>
                <c:pt idx="6">
                  <c:v>0.89960763380964082</c:v>
                </c:pt>
                <c:pt idx="7">
                  <c:v>0.93983437437954731</c:v>
                </c:pt>
                <c:pt idx="8">
                  <c:v>0.96980232333356664</c:v>
                </c:pt>
                <c:pt idx="9">
                  <c:v>0.9903776052278096</c:v>
                </c:pt>
                <c:pt idx="10">
                  <c:v>0.99956003981952624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DC-944D-905B-CAD64D67A112}"/>
            </c:ext>
          </c:extLst>
        </c:ser>
        <c:ser>
          <c:idx val="2"/>
          <c:order val="2"/>
          <c:tx>
            <c:v>d-prime=2</c:v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'!$G$38:$G$48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'Transformed coordinates p10 '!$J$38:$J$48</c:f>
              <c:numCache>
                <c:formatCode>0.00</c:formatCode>
                <c:ptCount val="11"/>
                <c:pt idx="0">
                  <c:v>0.37208058543549444</c:v>
                </c:pt>
                <c:pt idx="1">
                  <c:v>0.78037841777728445</c:v>
                </c:pt>
                <c:pt idx="2">
                  <c:v>0.88367860535144382</c:v>
                </c:pt>
                <c:pt idx="3">
                  <c:v>0.93372858101285383</c:v>
                </c:pt>
                <c:pt idx="4">
                  <c:v>0.96184047250521554</c:v>
                </c:pt>
                <c:pt idx="5">
                  <c:v>0.97856985550955644</c:v>
                </c:pt>
                <c:pt idx="6">
                  <c:v>0.98867594632771394</c:v>
                </c:pt>
                <c:pt idx="7">
                  <c:v>0.99466592063617043</c:v>
                </c:pt>
                <c:pt idx="8">
                  <c:v>0.99799831639043535</c:v>
                </c:pt>
                <c:pt idx="9">
                  <c:v>0.99958224547118879</c:v>
                </c:pt>
                <c:pt idx="10">
                  <c:v>0.99999241990326138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DC-944D-905B-CAD64D67A112}"/>
            </c:ext>
          </c:extLst>
        </c:ser>
        <c:ser>
          <c:idx val="3"/>
          <c:order val="3"/>
          <c:tx>
            <c:v>d-prime=3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'!$L$38:$L$48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0.30000000000000004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0.79999999999999993</c:v>
                </c:pt>
                <c:pt idx="9">
                  <c:v>0.89999999999999991</c:v>
                </c:pt>
                <c:pt idx="10">
                  <c:v>0.99999999999999989</c:v>
                </c:pt>
              </c:numCache>
            </c:numRef>
          </c:xVal>
          <c:yVal>
            <c:numRef>
              <c:f>'Transformed coordinates p10 '!$O$38:$O$48</c:f>
              <c:numCache>
                <c:formatCode>0.00</c:formatCode>
                <c:ptCount val="11"/>
                <c:pt idx="0">
                  <c:v>0.74973374746679711</c:v>
                </c:pt>
                <c:pt idx="1">
                  <c:v>0.96192472626934233</c:v>
                </c:pt>
                <c:pt idx="2">
                  <c:v>0.98586714636829853</c:v>
                </c:pt>
                <c:pt idx="3">
                  <c:v>0.99386269483875422</c:v>
                </c:pt>
                <c:pt idx="4">
                  <c:v>0.99721823964457457</c:v>
                </c:pt>
                <c:pt idx="5">
                  <c:v>0.99875711756978469</c:v>
                </c:pt>
                <c:pt idx="6">
                  <c:v>0.99947971037659711</c:v>
                </c:pt>
                <c:pt idx="7">
                  <c:v>0.99980984607972501</c:v>
                </c:pt>
                <c:pt idx="8">
                  <c:v>0.99994731819501814</c:v>
                </c:pt>
                <c:pt idx="9">
                  <c:v>0.99999290030224119</c:v>
                </c:pt>
                <c:pt idx="10">
                  <c:v>0.9999999498964347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ADC-944D-905B-CAD64D67A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402432"/>
        <c:axId val="902404224"/>
      </c:scatterChart>
      <c:valAx>
        <c:axId val="902402432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 F=Falsi</a:t>
                </a:r>
                <a:r>
                  <a:rPr lang="it-IT" baseline="0"/>
                  <a:t> Allarmi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2404224"/>
        <c:crosses val="autoZero"/>
        <c:crossBetween val="midCat"/>
        <c:majorUnit val="0.1"/>
      </c:valAx>
      <c:valAx>
        <c:axId val="90240422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H=Hit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24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'!$H$8:$H$18</c:f>
              <c:numCache>
                <c:formatCode>0.00</c:formatCode>
                <c:ptCount val="11"/>
                <c:pt idx="0">
                  <c:v>-2.3263478740408408</c:v>
                </c:pt>
                <c:pt idx="1">
                  <c:v>-1.2265281200366105</c:v>
                </c:pt>
                <c:pt idx="2">
                  <c:v>-0.80642124701824014</c:v>
                </c:pt>
                <c:pt idx="3">
                  <c:v>-0.49585034734745331</c:v>
                </c:pt>
                <c:pt idx="4">
                  <c:v>-0.22754497664114934</c:v>
                </c:pt>
                <c:pt idx="5">
                  <c:v>2.506890825871106E-2</c:v>
                </c:pt>
                <c:pt idx="6">
                  <c:v>0.27931903444745415</c:v>
                </c:pt>
                <c:pt idx="7">
                  <c:v>0.5533847195556727</c:v>
                </c:pt>
                <c:pt idx="8">
                  <c:v>0.87789629505122779</c:v>
                </c:pt>
                <c:pt idx="9">
                  <c:v>1.3407550336902154</c:v>
                </c:pt>
                <c:pt idx="10">
                  <c:v>2.3263478740408363</c:v>
                </c:pt>
              </c:numCache>
            </c:numRef>
          </c:xVal>
          <c:yVal>
            <c:numRef>
              <c:f>'Transformed coordinates p10 '!$I$8:$I$18</c:f>
              <c:numCache>
                <c:formatCode>0.00</c:formatCode>
                <c:ptCount val="11"/>
                <c:pt idx="0">
                  <c:v>-2.3263478740408408</c:v>
                </c:pt>
                <c:pt idx="1">
                  <c:v>-1.2265281200366105</c:v>
                </c:pt>
                <c:pt idx="2">
                  <c:v>-0.80642124701824014</c:v>
                </c:pt>
                <c:pt idx="3">
                  <c:v>-0.49585034734745331</c:v>
                </c:pt>
                <c:pt idx="4">
                  <c:v>-0.22754497664114934</c:v>
                </c:pt>
                <c:pt idx="5">
                  <c:v>2.506890825871106E-2</c:v>
                </c:pt>
                <c:pt idx="6">
                  <c:v>0.27931903444745415</c:v>
                </c:pt>
                <c:pt idx="7">
                  <c:v>0.5533847195556727</c:v>
                </c:pt>
                <c:pt idx="8">
                  <c:v>0.87789629505122779</c:v>
                </c:pt>
                <c:pt idx="9">
                  <c:v>1.3407550336902154</c:v>
                </c:pt>
                <c:pt idx="10">
                  <c:v>2.3263478740408363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666-E147-AD70-0958C7EFA5AA}"/>
            </c:ext>
          </c:extLst>
        </c:ser>
        <c:ser>
          <c:idx val="1"/>
          <c:order val="1"/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'!$M$8:$M$18</c:f>
              <c:numCache>
                <c:formatCode>0.00</c:formatCode>
                <c:ptCount val="11"/>
                <c:pt idx="0">
                  <c:v>-2.3263478740408408</c:v>
                </c:pt>
                <c:pt idx="1">
                  <c:v>-1.2265281200366105</c:v>
                </c:pt>
                <c:pt idx="2">
                  <c:v>-0.80642124701824014</c:v>
                </c:pt>
                <c:pt idx="3">
                  <c:v>-0.49585034734745331</c:v>
                </c:pt>
                <c:pt idx="4">
                  <c:v>-0.22754497664114934</c:v>
                </c:pt>
                <c:pt idx="5">
                  <c:v>2.506890825871106E-2</c:v>
                </c:pt>
                <c:pt idx="6">
                  <c:v>0.27931903444745415</c:v>
                </c:pt>
                <c:pt idx="7">
                  <c:v>0.5533847195556727</c:v>
                </c:pt>
                <c:pt idx="8">
                  <c:v>0.87789629505122779</c:v>
                </c:pt>
                <c:pt idx="9">
                  <c:v>1.3407550336902154</c:v>
                </c:pt>
                <c:pt idx="10">
                  <c:v>2.3263478740408363</c:v>
                </c:pt>
              </c:numCache>
            </c:numRef>
          </c:xVal>
          <c:yVal>
            <c:numRef>
              <c:f>'Transformed coordinates p10 '!$N$8:$N$18</c:f>
              <c:numCache>
                <c:formatCode>0.00</c:formatCode>
                <c:ptCount val="11"/>
                <c:pt idx="0">
                  <c:v>-1.3263478740408408</c:v>
                </c:pt>
                <c:pt idx="1">
                  <c:v>-0.22652812003661049</c:v>
                </c:pt>
                <c:pt idx="2">
                  <c:v>0.19357875298175986</c:v>
                </c:pt>
                <c:pt idx="3">
                  <c:v>0.50414965265254663</c:v>
                </c:pt>
                <c:pt idx="4">
                  <c:v>0.77245502335885063</c:v>
                </c:pt>
                <c:pt idx="5">
                  <c:v>1.025068908258711</c:v>
                </c:pt>
                <c:pt idx="6">
                  <c:v>1.2793190344474541</c:v>
                </c:pt>
                <c:pt idx="7">
                  <c:v>1.5533847195556727</c:v>
                </c:pt>
                <c:pt idx="8">
                  <c:v>1.8778962950512277</c:v>
                </c:pt>
                <c:pt idx="9">
                  <c:v>2.3407550336902156</c:v>
                </c:pt>
                <c:pt idx="10">
                  <c:v>3.3263478740408363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666-E147-AD70-0958C7EFA5AA}"/>
            </c:ext>
          </c:extLst>
        </c:ser>
        <c:ser>
          <c:idx val="2"/>
          <c:order val="2"/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'!$H$38:$H$48</c:f>
              <c:numCache>
                <c:formatCode>0.00</c:formatCode>
                <c:ptCount val="11"/>
                <c:pt idx="0">
                  <c:v>-2.3263478740408408</c:v>
                </c:pt>
                <c:pt idx="1">
                  <c:v>-1.2265281200366105</c:v>
                </c:pt>
                <c:pt idx="2">
                  <c:v>-0.80642124701824014</c:v>
                </c:pt>
                <c:pt idx="3">
                  <c:v>-0.49585034734745331</c:v>
                </c:pt>
                <c:pt idx="4">
                  <c:v>-0.22754497664114934</c:v>
                </c:pt>
                <c:pt idx="5">
                  <c:v>2.506890825871106E-2</c:v>
                </c:pt>
                <c:pt idx="6">
                  <c:v>0.27931903444745415</c:v>
                </c:pt>
                <c:pt idx="7">
                  <c:v>0.5533847195556727</c:v>
                </c:pt>
                <c:pt idx="8">
                  <c:v>0.87789629505122779</c:v>
                </c:pt>
                <c:pt idx="9">
                  <c:v>1.3407550336902154</c:v>
                </c:pt>
                <c:pt idx="10">
                  <c:v>2.3263478740408363</c:v>
                </c:pt>
              </c:numCache>
            </c:numRef>
          </c:xVal>
          <c:yVal>
            <c:numRef>
              <c:f>'Transformed coordinates p10 '!$I$38:$I$48</c:f>
              <c:numCache>
                <c:formatCode>0.00</c:formatCode>
                <c:ptCount val="11"/>
                <c:pt idx="0">
                  <c:v>-0.32634787404084076</c:v>
                </c:pt>
                <c:pt idx="1">
                  <c:v>0.77347187996338951</c:v>
                </c:pt>
                <c:pt idx="2">
                  <c:v>1.1935787529817599</c:v>
                </c:pt>
                <c:pt idx="3">
                  <c:v>1.5041496526525466</c:v>
                </c:pt>
                <c:pt idx="4">
                  <c:v>1.7724550233588507</c:v>
                </c:pt>
                <c:pt idx="5">
                  <c:v>2.025068908258711</c:v>
                </c:pt>
                <c:pt idx="6">
                  <c:v>2.2793190344474543</c:v>
                </c:pt>
                <c:pt idx="7">
                  <c:v>2.5533847195556727</c:v>
                </c:pt>
                <c:pt idx="8">
                  <c:v>2.8778962950512277</c:v>
                </c:pt>
                <c:pt idx="9">
                  <c:v>3.3407550336902156</c:v>
                </c:pt>
                <c:pt idx="10">
                  <c:v>4.3263478740408363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666-E147-AD70-0958C7EFA5AA}"/>
            </c:ext>
          </c:extLst>
        </c:ser>
        <c:ser>
          <c:idx val="3"/>
          <c:order val="3"/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xVal>
            <c:numRef>
              <c:f>'Transformed coordinates p10 '!$M$38:$M$48</c:f>
              <c:numCache>
                <c:formatCode>0.00</c:formatCode>
                <c:ptCount val="11"/>
                <c:pt idx="0">
                  <c:v>-2.3263478740408408</c:v>
                </c:pt>
                <c:pt idx="1">
                  <c:v>-1.2265281200366105</c:v>
                </c:pt>
                <c:pt idx="2">
                  <c:v>-0.80642124701824014</c:v>
                </c:pt>
                <c:pt idx="3">
                  <c:v>-0.49585034734745331</c:v>
                </c:pt>
                <c:pt idx="4">
                  <c:v>-0.22754497664114934</c:v>
                </c:pt>
                <c:pt idx="5">
                  <c:v>2.506890825871106E-2</c:v>
                </c:pt>
                <c:pt idx="6">
                  <c:v>0.27931903444745415</c:v>
                </c:pt>
                <c:pt idx="7">
                  <c:v>0.5533847195556727</c:v>
                </c:pt>
                <c:pt idx="8">
                  <c:v>0.87789629505122779</c:v>
                </c:pt>
                <c:pt idx="9">
                  <c:v>1.3407550336902154</c:v>
                </c:pt>
                <c:pt idx="10">
                  <c:v>2.3263478740408363</c:v>
                </c:pt>
              </c:numCache>
            </c:numRef>
          </c:xVal>
          <c:yVal>
            <c:numRef>
              <c:f>'Transformed coordinates p10 '!$N$38:$N$48</c:f>
              <c:numCache>
                <c:formatCode>0.00</c:formatCode>
                <c:ptCount val="11"/>
                <c:pt idx="0">
                  <c:v>0.67365212595915924</c:v>
                </c:pt>
                <c:pt idx="1">
                  <c:v>1.7734718799633895</c:v>
                </c:pt>
                <c:pt idx="2">
                  <c:v>2.1935787529817601</c:v>
                </c:pt>
                <c:pt idx="3">
                  <c:v>2.5041496526525466</c:v>
                </c:pt>
                <c:pt idx="4">
                  <c:v>2.7724550233588507</c:v>
                </c:pt>
                <c:pt idx="5">
                  <c:v>3.025068908258711</c:v>
                </c:pt>
                <c:pt idx="6">
                  <c:v>3.2793190344474543</c:v>
                </c:pt>
                <c:pt idx="7">
                  <c:v>3.5533847195556727</c:v>
                </c:pt>
                <c:pt idx="8">
                  <c:v>3.8778962950512277</c:v>
                </c:pt>
                <c:pt idx="9">
                  <c:v>4.3407550336902156</c:v>
                </c:pt>
                <c:pt idx="10">
                  <c:v>5.3263478740408363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666-E147-AD70-0958C7EFA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2402432"/>
        <c:axId val="902404224"/>
      </c:scatterChart>
      <c:valAx>
        <c:axId val="902402432"/>
        <c:scaling>
          <c:orientation val="minMax"/>
          <c:max val="3.5"/>
          <c:min val="-2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 z(F)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2404224"/>
        <c:crosses val="autoZero"/>
        <c:crossBetween val="midCat"/>
        <c:majorUnit val="1"/>
      </c:valAx>
      <c:valAx>
        <c:axId val="902404224"/>
        <c:scaling>
          <c:orientation val="minMax"/>
          <c:max val="4"/>
          <c:min val="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z(H)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2402432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19691</xdr:colOff>
      <xdr:row>2</xdr:row>
      <xdr:rowOff>29536</xdr:rowOff>
    </xdr:from>
    <xdr:to>
      <xdr:col>11</xdr:col>
      <xdr:colOff>757177</xdr:colOff>
      <xdr:row>7</xdr:row>
      <xdr:rowOff>189615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D5D0034B-F38D-6066-F3AF-F2FB9BFCC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0621" y="443024"/>
          <a:ext cx="7353300" cy="119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31749</xdr:colOff>
      <xdr:row>19</xdr:row>
      <xdr:rowOff>44450</xdr:rowOff>
    </xdr:from>
    <xdr:to>
      <xdr:col>10</xdr:col>
      <xdr:colOff>0</xdr:colOff>
      <xdr:row>32</xdr:row>
      <xdr:rowOff>84106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FF12912-C12F-5A4A-9C58-625BFC2A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693753</xdr:colOff>
      <xdr:row>22</xdr:row>
      <xdr:rowOff>108953</xdr:rowOff>
    </xdr:from>
    <xdr:to>
      <xdr:col>8</xdr:col>
      <xdr:colOff>61467</xdr:colOff>
      <xdr:row>25</xdr:row>
      <xdr:rowOff>22045</xdr:rowOff>
    </xdr:to>
    <xdr:sp macro="" textlink="">
      <xdr:nvSpPr>
        <xdr:cNvPr id="4" name="Freccia sinistra 3">
          <a:extLst>
            <a:ext uri="{FF2B5EF4-FFF2-40B4-BE49-F238E27FC236}">
              <a16:creationId xmlns:a16="http://schemas.microsoft.com/office/drawing/2014/main" id="{98C30264-3A0D-814B-BB13-1179BBFBF3E6}"/>
            </a:ext>
          </a:extLst>
        </xdr:cNvPr>
        <xdr:cNvSpPr/>
      </xdr:nvSpPr>
      <xdr:spPr>
        <a:xfrm rot="2739717">
          <a:off x="14492664" y="10325742"/>
          <a:ext cx="535392" cy="19321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305258</xdr:colOff>
      <xdr:row>20</xdr:row>
      <xdr:rowOff>196641</xdr:rowOff>
    </xdr:from>
    <xdr:to>
      <xdr:col>7</xdr:col>
      <xdr:colOff>488336</xdr:colOff>
      <xdr:row>22</xdr:row>
      <xdr:rowOff>191122</xdr:rowOff>
    </xdr:to>
    <xdr:sp macro="" textlink="">
      <xdr:nvSpPr>
        <xdr:cNvPr id="5" name="Freccia sinistra 4">
          <a:extLst>
            <a:ext uri="{FF2B5EF4-FFF2-40B4-BE49-F238E27FC236}">
              <a16:creationId xmlns:a16="http://schemas.microsoft.com/office/drawing/2014/main" id="{248E6E0E-F3C1-8E48-A1BA-2832C8012E0E}"/>
            </a:ext>
          </a:extLst>
        </xdr:cNvPr>
        <xdr:cNvSpPr/>
      </xdr:nvSpPr>
      <xdr:spPr>
        <a:xfrm rot="2739717">
          <a:off x="14153656" y="9932143"/>
          <a:ext cx="426281" cy="183078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43716</xdr:colOff>
      <xdr:row>20</xdr:row>
      <xdr:rowOff>42342</xdr:rowOff>
    </xdr:from>
    <xdr:to>
      <xdr:col>7</xdr:col>
      <xdr:colOff>224876</xdr:colOff>
      <xdr:row>21</xdr:row>
      <xdr:rowOff>33916</xdr:rowOff>
    </xdr:to>
    <xdr:sp macro="" textlink="">
      <xdr:nvSpPr>
        <xdr:cNvPr id="6" name="Freccia sinistra 5">
          <a:extLst>
            <a:ext uri="{FF2B5EF4-FFF2-40B4-BE49-F238E27FC236}">
              <a16:creationId xmlns:a16="http://schemas.microsoft.com/office/drawing/2014/main" id="{E498C7F7-452C-4B4C-BAF1-0092D540CE55}"/>
            </a:ext>
          </a:extLst>
        </xdr:cNvPr>
        <xdr:cNvSpPr/>
      </xdr:nvSpPr>
      <xdr:spPr>
        <a:xfrm rot="2739717">
          <a:off x="14000559" y="9669399"/>
          <a:ext cx="207474" cy="18116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5</xdr:col>
      <xdr:colOff>782185</xdr:colOff>
      <xdr:row>18</xdr:row>
      <xdr:rowOff>50464</xdr:rowOff>
    </xdr:from>
    <xdr:ext cx="2066078" cy="254557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C58338AF-C4A7-F74B-A79D-C98E9C38402A}"/>
            </a:ext>
          </a:extLst>
        </xdr:cNvPr>
        <xdr:cNvSpPr txBox="1"/>
      </xdr:nvSpPr>
      <xdr:spPr>
        <a:xfrm>
          <a:off x="13101185" y="9245264"/>
          <a:ext cx="20660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 b="1">
              <a:latin typeface="Arial" panose="020B0604020202020204" pitchFamily="34" charset="0"/>
              <a:cs typeface="Arial" panose="020B0604020202020204" pitchFamily="34" charset="0"/>
            </a:rPr>
            <a:t>CURVA ROC (</a:t>
          </a:r>
          <a:r>
            <a:rPr lang="it-IT" sz="1100" b="1" i="1">
              <a:latin typeface="Arial" panose="020B0604020202020204" pitchFamily="34" charset="0"/>
              <a:cs typeface="Arial" panose="020B0604020202020204" pitchFamily="34" charset="0"/>
            </a:rPr>
            <a:t>isosensitività</a:t>
          </a:r>
          <a:r>
            <a:rPr lang="it-IT" sz="1100" b="1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</xdr:col>
      <xdr:colOff>26241</xdr:colOff>
      <xdr:row>6</xdr:row>
      <xdr:rowOff>8410</xdr:rowOff>
    </xdr:from>
    <xdr:ext cx="4002436" cy="255114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asellaDiTesto 12">
              <a:extLst>
                <a:ext uri="{FF2B5EF4-FFF2-40B4-BE49-F238E27FC236}">
                  <a16:creationId xmlns:a16="http://schemas.microsoft.com/office/drawing/2014/main" id="{3A6B111D-3D8B-5440-9558-270DC1E8ECB8}"/>
                </a:ext>
              </a:extLst>
            </xdr:cNvPr>
            <xdr:cNvSpPr txBox="1"/>
          </xdr:nvSpPr>
          <xdr:spPr>
            <a:xfrm>
              <a:off x="850479" y="1219536"/>
              <a:ext cx="4002436" cy="2551148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Eq. 1.5 risolta per "H"</a:t>
              </a:r>
            </a:p>
            <a:p>
              <a:pPr algn="ctr"/>
              <a:endParaRPr lang="it-IT" sz="2000" b="1" baseline="0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  <m:sup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it-IT" sz="2000" b="0" i="0">
                        <a:latin typeface="Cambria Math" panose="02040503050406030204" pitchFamily="18" charset="0"/>
                      </a:rPr>
                      <m:t>−</m:t>
                    </m:r>
                    <m:r>
                      <m:rPr>
                        <m:sty m:val="p"/>
                      </m:rPr>
                      <a:rPr lang="it-IT" sz="2000" b="0" i="0">
                        <a:latin typeface="Cambria Math" panose="02040503050406030204" pitchFamily="18" charset="0"/>
                      </a:rPr>
                      <m:t>z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it-IT" sz="2000" b="0" i="0">
                            <a:solidFill>
                              <a:srgbClr val="0432FF"/>
                            </a:solidFill>
                            <a:latin typeface="Cambria Math" panose="02040503050406030204" pitchFamily="18" charset="0"/>
                          </a:rPr>
                          <m:t>F</m:t>
                        </m:r>
                      </m:e>
                    </m:d>
                  </m:oMath>
                </m:oMathPara>
              </a14:m>
              <a:endParaRPr lang="it-IT" sz="2000" b="0"/>
            </a:p>
            <a:p>
              <a:endParaRPr lang="it-IT" sz="20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  <m:sup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r>
                      <a:rPr lang="it-IT" sz="20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</m:d>
                  </m:oMath>
                </m:oMathPara>
              </a14:m>
              <a:endParaRPr lang="it-IT" sz="2000" b="0"/>
            </a:p>
            <a:p>
              <a:endParaRPr lang="it-IT" sz="2000" b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2000" b="0" i="1">
                        <a:latin typeface="Cambria Math" panose="02040503050406030204" pitchFamily="18" charset="0"/>
                      </a:rPr>
                      <m:t>𝐻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𝜙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[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it-IT" sz="2000" b="0" i="1">
                        <a:latin typeface="Cambria Math" panose="02040503050406030204" pitchFamily="18" charset="0"/>
                      </a:rPr>
                      <m:t>]</m:t>
                    </m:r>
                  </m:oMath>
                </m:oMathPara>
              </a14:m>
              <a:endParaRPr lang="it-IT" sz="2000" b="0"/>
            </a:p>
            <a:p>
              <a:pPr algn="ctr"/>
              <a:endParaRPr lang="it-IT" sz="2000" b="1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13" name="CasellaDiTesto 12">
              <a:extLst>
                <a:ext uri="{FF2B5EF4-FFF2-40B4-BE49-F238E27FC236}">
                  <a16:creationId xmlns:a16="http://schemas.microsoft.com/office/drawing/2014/main" id="{3A6B111D-3D8B-5440-9558-270DC1E8ECB8}"/>
                </a:ext>
              </a:extLst>
            </xdr:cNvPr>
            <xdr:cNvSpPr txBox="1"/>
          </xdr:nvSpPr>
          <xdr:spPr>
            <a:xfrm>
              <a:off x="850479" y="1219536"/>
              <a:ext cx="4002436" cy="2551148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Eq. 1.5 risolta per "H"</a:t>
              </a:r>
            </a:p>
            <a:p>
              <a:pPr algn="ctr"/>
              <a:endParaRPr lang="it-IT" sz="2000" b="1" baseline="0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/>
              <a:r>
                <a:rPr lang="it-IT" sz="2000" b="0" i="0">
                  <a:latin typeface="Cambria Math" panose="02040503050406030204" pitchFamily="18" charset="0"/>
                </a:rPr>
                <a:t>𝑑^′=𝑧(𝐻)−z(</a:t>
              </a:r>
              <a:r>
                <a:rPr lang="it-IT" sz="2000" b="0" i="0">
                  <a:solidFill>
                    <a:srgbClr val="0432FF"/>
                  </a:solidFill>
                  <a:latin typeface="Cambria Math" panose="02040503050406030204" pitchFamily="18" charset="0"/>
                </a:rPr>
                <a:t>F)</a:t>
              </a:r>
              <a:endParaRPr lang="it-IT" sz="2000" b="0"/>
            </a:p>
            <a:p>
              <a:endParaRPr lang="it-IT" sz="2000"/>
            </a:p>
            <a:p>
              <a:pPr/>
              <a:r>
                <a:rPr lang="it-IT" sz="2000" b="0" i="0">
                  <a:latin typeface="Cambria Math" panose="02040503050406030204" pitchFamily="18" charset="0"/>
                </a:rPr>
                <a:t>𝑧(𝐻)=𝑑^′+𝑧(𝐹)</a:t>
              </a:r>
              <a:endParaRPr lang="it-IT" sz="2000" b="0"/>
            </a:p>
            <a:p>
              <a:endParaRPr lang="it-IT" sz="2000" b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2000" b="0" i="0">
                  <a:latin typeface="Cambria Math" panose="02040503050406030204" pitchFamily="18" charset="0"/>
                </a:rPr>
                <a:t>𝐻=𝜙[𝑧(𝐻)]</a:t>
              </a:r>
              <a:endParaRPr lang="it-IT" sz="2000" b="0"/>
            </a:p>
            <a:p>
              <a:pPr algn="ctr"/>
              <a:endParaRPr lang="it-IT" sz="2000" b="1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6</xdr:col>
      <xdr:colOff>25232</xdr:colOff>
      <xdr:row>18</xdr:row>
      <xdr:rowOff>84106</xdr:rowOff>
    </xdr:from>
    <xdr:to>
      <xdr:col>11</xdr:col>
      <xdr:colOff>302781</xdr:colOff>
      <xdr:row>32</xdr:row>
      <xdr:rowOff>58873</xdr:rowOff>
    </xdr:to>
    <xdr:sp macro="" textlink="">
      <xdr:nvSpPr>
        <xdr:cNvPr id="14" name="Rettangolo 13">
          <a:extLst>
            <a:ext uri="{FF2B5EF4-FFF2-40B4-BE49-F238E27FC236}">
              <a16:creationId xmlns:a16="http://schemas.microsoft.com/office/drawing/2014/main" id="{F9B1EEC2-DF40-F571-1504-6AAD0A61E41F}"/>
            </a:ext>
          </a:extLst>
        </xdr:cNvPr>
        <xdr:cNvSpPr/>
      </xdr:nvSpPr>
      <xdr:spPr>
        <a:xfrm>
          <a:off x="4970662" y="3717483"/>
          <a:ext cx="4398742" cy="280072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15685</xdr:colOff>
      <xdr:row>3</xdr:row>
      <xdr:rowOff>108286</xdr:rowOff>
    </xdr:from>
    <xdr:ext cx="2801864" cy="37568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F8881F95-2A1C-EF4B-BD4B-F344481C19F0}"/>
            </a:ext>
          </a:extLst>
        </xdr:cNvPr>
        <xdr:cNvSpPr txBox="1"/>
      </xdr:nvSpPr>
      <xdr:spPr>
        <a:xfrm>
          <a:off x="1664162" y="713849"/>
          <a:ext cx="2801864" cy="3756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it-IT" sz="2400" b="0"/>
        </a:p>
      </xdr:txBody>
    </xdr:sp>
    <xdr:clientData/>
  </xdr:oneCellAnchor>
  <xdr:twoCellAnchor>
    <xdr:from>
      <xdr:col>6</xdr:col>
      <xdr:colOff>31749</xdr:colOff>
      <xdr:row>19</xdr:row>
      <xdr:rowOff>44450</xdr:rowOff>
    </xdr:from>
    <xdr:to>
      <xdr:col>10</xdr:col>
      <xdr:colOff>0</xdr:colOff>
      <xdr:row>32</xdr:row>
      <xdr:rowOff>84106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1F2FD16-F0EF-BB44-B7AB-E33ACB553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693753</xdr:colOff>
      <xdr:row>22</xdr:row>
      <xdr:rowOff>108953</xdr:rowOff>
    </xdr:from>
    <xdr:to>
      <xdr:col>8</xdr:col>
      <xdr:colOff>61467</xdr:colOff>
      <xdr:row>25</xdr:row>
      <xdr:rowOff>22045</xdr:rowOff>
    </xdr:to>
    <xdr:sp macro="" textlink="">
      <xdr:nvSpPr>
        <xdr:cNvPr id="4" name="Freccia sinistra 3">
          <a:extLst>
            <a:ext uri="{FF2B5EF4-FFF2-40B4-BE49-F238E27FC236}">
              <a16:creationId xmlns:a16="http://schemas.microsoft.com/office/drawing/2014/main" id="{F3CFD655-7EDA-A447-8808-4AE050523901}"/>
            </a:ext>
          </a:extLst>
        </xdr:cNvPr>
        <xdr:cNvSpPr/>
      </xdr:nvSpPr>
      <xdr:spPr>
        <a:xfrm rot="2739717">
          <a:off x="6307514" y="4744092"/>
          <a:ext cx="522692" cy="193214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305258</xdr:colOff>
      <xdr:row>20</xdr:row>
      <xdr:rowOff>196641</xdr:rowOff>
    </xdr:from>
    <xdr:to>
      <xdr:col>7</xdr:col>
      <xdr:colOff>488336</xdr:colOff>
      <xdr:row>22</xdr:row>
      <xdr:rowOff>191122</xdr:rowOff>
    </xdr:to>
    <xdr:sp macro="" textlink="">
      <xdr:nvSpPr>
        <xdr:cNvPr id="5" name="Freccia sinistra 4">
          <a:extLst>
            <a:ext uri="{FF2B5EF4-FFF2-40B4-BE49-F238E27FC236}">
              <a16:creationId xmlns:a16="http://schemas.microsoft.com/office/drawing/2014/main" id="{91ED0C32-3D89-444A-93B6-36D583CE5B09}"/>
            </a:ext>
          </a:extLst>
        </xdr:cNvPr>
        <xdr:cNvSpPr/>
      </xdr:nvSpPr>
      <xdr:spPr>
        <a:xfrm rot="2739717">
          <a:off x="5974856" y="4369543"/>
          <a:ext cx="400881" cy="183078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7</xdr:col>
      <xdr:colOff>43716</xdr:colOff>
      <xdr:row>20</xdr:row>
      <xdr:rowOff>42342</xdr:rowOff>
    </xdr:from>
    <xdr:to>
      <xdr:col>7</xdr:col>
      <xdr:colOff>224876</xdr:colOff>
      <xdr:row>21</xdr:row>
      <xdr:rowOff>33916</xdr:rowOff>
    </xdr:to>
    <xdr:sp macro="" textlink="">
      <xdr:nvSpPr>
        <xdr:cNvPr id="6" name="Freccia sinistra 5">
          <a:extLst>
            <a:ext uri="{FF2B5EF4-FFF2-40B4-BE49-F238E27FC236}">
              <a16:creationId xmlns:a16="http://schemas.microsoft.com/office/drawing/2014/main" id="{1A81B929-6209-764D-8479-CCAD6E2E92FB}"/>
            </a:ext>
          </a:extLst>
        </xdr:cNvPr>
        <xdr:cNvSpPr/>
      </xdr:nvSpPr>
      <xdr:spPr>
        <a:xfrm rot="2739717">
          <a:off x="5815409" y="4113149"/>
          <a:ext cx="194774" cy="181160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14</xdr:col>
      <xdr:colOff>792490</xdr:colOff>
      <xdr:row>32</xdr:row>
      <xdr:rowOff>39656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BBEEB14-CC49-C44B-B2BB-310D9A9E1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745226</xdr:colOff>
      <xdr:row>23</xdr:row>
      <xdr:rowOff>185038</xdr:rowOff>
    </xdr:from>
    <xdr:to>
      <xdr:col>13</xdr:col>
      <xdr:colOff>58874</xdr:colOff>
      <xdr:row>25</xdr:row>
      <xdr:rowOff>48286</xdr:rowOff>
    </xdr:to>
    <xdr:sp macro="" textlink="">
      <xdr:nvSpPr>
        <xdr:cNvPr id="8" name="Freccia sinistra 7">
          <a:extLst>
            <a:ext uri="{FF2B5EF4-FFF2-40B4-BE49-F238E27FC236}">
              <a16:creationId xmlns:a16="http://schemas.microsoft.com/office/drawing/2014/main" id="{2FBACFB2-2DF8-0545-B6FF-DCF67F501BD2}"/>
            </a:ext>
          </a:extLst>
        </xdr:cNvPr>
        <xdr:cNvSpPr/>
      </xdr:nvSpPr>
      <xdr:spPr>
        <a:xfrm rot="5400000">
          <a:off x="10585976" y="4923888"/>
          <a:ext cx="269648" cy="139148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12</xdr:col>
      <xdr:colOff>737824</xdr:colOff>
      <xdr:row>22</xdr:row>
      <xdr:rowOff>59889</xdr:rowOff>
    </xdr:from>
    <xdr:to>
      <xdr:col>13</xdr:col>
      <xdr:colOff>51472</xdr:colOff>
      <xdr:row>23</xdr:row>
      <xdr:rowOff>141813</xdr:rowOff>
    </xdr:to>
    <xdr:sp macro="" textlink="">
      <xdr:nvSpPr>
        <xdr:cNvPr id="9" name="Freccia sinistra 8">
          <a:extLst>
            <a:ext uri="{FF2B5EF4-FFF2-40B4-BE49-F238E27FC236}">
              <a16:creationId xmlns:a16="http://schemas.microsoft.com/office/drawing/2014/main" id="{554CAFCA-E141-8F4C-9396-E94AC162BFCF}"/>
            </a:ext>
          </a:extLst>
        </xdr:cNvPr>
        <xdr:cNvSpPr/>
      </xdr:nvSpPr>
      <xdr:spPr>
        <a:xfrm rot="5400000">
          <a:off x="10570836" y="4603277"/>
          <a:ext cx="285124" cy="139148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12</xdr:col>
      <xdr:colOff>730422</xdr:colOff>
      <xdr:row>20</xdr:row>
      <xdr:rowOff>161827</xdr:rowOff>
    </xdr:from>
    <xdr:to>
      <xdr:col>13</xdr:col>
      <xdr:colOff>44070</xdr:colOff>
      <xdr:row>22</xdr:row>
      <xdr:rowOff>8254</xdr:rowOff>
    </xdr:to>
    <xdr:sp macro="" textlink="">
      <xdr:nvSpPr>
        <xdr:cNvPr id="10" name="Freccia sinistra 9">
          <a:extLst>
            <a:ext uri="{FF2B5EF4-FFF2-40B4-BE49-F238E27FC236}">
              <a16:creationId xmlns:a16="http://schemas.microsoft.com/office/drawing/2014/main" id="{A0550C2A-D902-974A-B9D2-8D2D391ABC34}"/>
            </a:ext>
          </a:extLst>
        </xdr:cNvPr>
        <xdr:cNvSpPr/>
      </xdr:nvSpPr>
      <xdr:spPr>
        <a:xfrm rot="5400000">
          <a:off x="10579582" y="4282667"/>
          <a:ext cx="252827" cy="139148"/>
        </a:xfrm>
        <a:prstGeom prst="left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oneCellAnchor>
    <xdr:from>
      <xdr:col>5</xdr:col>
      <xdr:colOff>782185</xdr:colOff>
      <xdr:row>18</xdr:row>
      <xdr:rowOff>50464</xdr:rowOff>
    </xdr:from>
    <xdr:ext cx="2066078" cy="254557"/>
    <xdr:sp macro="" textlink="">
      <xdr:nvSpPr>
        <xdr:cNvPr id="11" name="CasellaDiTesto 10">
          <a:extLst>
            <a:ext uri="{FF2B5EF4-FFF2-40B4-BE49-F238E27FC236}">
              <a16:creationId xmlns:a16="http://schemas.microsoft.com/office/drawing/2014/main" id="{9FE146D1-2E7B-3A46-A4F9-BB4AC911D74F}"/>
            </a:ext>
          </a:extLst>
        </xdr:cNvPr>
        <xdr:cNvSpPr txBox="1"/>
      </xdr:nvSpPr>
      <xdr:spPr>
        <a:xfrm>
          <a:off x="4909685" y="3708064"/>
          <a:ext cx="206607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 b="1">
              <a:latin typeface="Arial" panose="020B0604020202020204" pitchFamily="34" charset="0"/>
              <a:cs typeface="Arial" panose="020B0604020202020204" pitchFamily="34" charset="0"/>
            </a:rPr>
            <a:t>CURVA ROC (</a:t>
          </a:r>
          <a:r>
            <a:rPr lang="it-IT" sz="1100" b="1" i="1">
              <a:latin typeface="Arial" panose="020B0604020202020204" pitchFamily="34" charset="0"/>
              <a:cs typeface="Arial" panose="020B0604020202020204" pitchFamily="34" charset="0"/>
            </a:rPr>
            <a:t>isosensitività</a:t>
          </a:r>
          <a:r>
            <a:rPr lang="it-IT" sz="1100" b="1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xdr:txBody>
    </xdr:sp>
    <xdr:clientData/>
  </xdr:oneCellAnchor>
  <xdr:oneCellAnchor>
    <xdr:from>
      <xdr:col>10</xdr:col>
      <xdr:colOff>749552</xdr:colOff>
      <xdr:row>18</xdr:row>
      <xdr:rowOff>1010</xdr:rowOff>
    </xdr:from>
    <xdr:ext cx="4134465" cy="416781"/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300DF0D8-CA6E-3749-AD45-D8F9EDC77F74}"/>
            </a:ext>
          </a:extLst>
        </xdr:cNvPr>
        <xdr:cNvSpPr txBox="1"/>
      </xdr:nvSpPr>
      <xdr:spPr>
        <a:xfrm>
          <a:off x="9004552" y="3658610"/>
          <a:ext cx="4134465" cy="41678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1100" b="1">
              <a:latin typeface="Arial" panose="020B0604020202020204" pitchFamily="34" charset="0"/>
              <a:cs typeface="Arial" panose="020B0604020202020204" pitchFamily="34" charset="0"/>
            </a:rPr>
            <a:t>Interpretazione: d' = distanza verticale dalla "chance line" </a:t>
          </a:r>
        </a:p>
        <a:p>
          <a:r>
            <a:rPr lang="it-IT" sz="1100" b="1">
              <a:latin typeface="Arial" panose="020B0604020202020204" pitchFamily="34" charset="0"/>
              <a:cs typeface="Arial" panose="020B0604020202020204" pitchFamily="34" charset="0"/>
            </a:rPr>
            <a:t>                                                           in deviazioni standard</a:t>
          </a:r>
        </a:p>
      </xdr:txBody>
    </xdr:sp>
    <xdr:clientData/>
  </xdr:oneCellAnchor>
  <xdr:oneCellAnchor>
    <xdr:from>
      <xdr:col>0</xdr:col>
      <xdr:colOff>446769</xdr:colOff>
      <xdr:row>3</xdr:row>
      <xdr:rowOff>85116</xdr:rowOff>
    </xdr:from>
    <xdr:ext cx="4027667" cy="314105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asellaDiTesto 12">
              <a:extLst>
                <a:ext uri="{FF2B5EF4-FFF2-40B4-BE49-F238E27FC236}">
                  <a16:creationId xmlns:a16="http://schemas.microsoft.com/office/drawing/2014/main" id="{0292D0B5-2765-4148-860D-2EE932D02B0F}"/>
                </a:ext>
              </a:extLst>
            </xdr:cNvPr>
            <xdr:cNvSpPr txBox="1"/>
          </xdr:nvSpPr>
          <xdr:spPr>
            <a:xfrm>
              <a:off x="446769" y="690679"/>
              <a:ext cx="4027667" cy="3141053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FORMA LINEARE: </a:t>
              </a:r>
            </a:p>
            <a:p>
              <a:pPr algn="ctr"/>
              <a:r>
                <a:rPr lang="it-IT" sz="2000" b="1" i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d'</a:t>
              </a:r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= intercetta, di rette </a:t>
              </a:r>
            </a:p>
            <a:p>
              <a:pPr algn="ctr"/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parallele con inclinazione = 1</a:t>
              </a:r>
            </a:p>
            <a:p>
              <a:pPr algn="ctr"/>
              <a:endParaRPr lang="it-IT" sz="2000" b="1" baseline="0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  <m:sup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it-IT" sz="2000" b="0" i="0">
                        <a:latin typeface="Cambria Math" panose="02040503050406030204" pitchFamily="18" charset="0"/>
                      </a:rPr>
                      <m:t>−</m:t>
                    </m:r>
                    <m:r>
                      <m:rPr>
                        <m:sty m:val="p"/>
                      </m:rPr>
                      <a:rPr lang="it-IT" sz="2000" b="0" i="0">
                        <a:latin typeface="Cambria Math" panose="02040503050406030204" pitchFamily="18" charset="0"/>
                      </a:rPr>
                      <m:t>z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m:rPr>
                            <m:sty m:val="p"/>
                          </m:rPr>
                          <a:rPr lang="it-IT" sz="2000" b="0" i="0">
                            <a:latin typeface="Cambria Math" panose="02040503050406030204" pitchFamily="18" charset="0"/>
                          </a:rPr>
                          <m:t>F</m:t>
                        </m:r>
                      </m:e>
                    </m:d>
                  </m:oMath>
                </m:oMathPara>
              </a14:m>
              <a:endParaRPr lang="it-IT" sz="2000" b="0"/>
            </a:p>
            <a:p>
              <a:endParaRPr lang="it-IT" sz="2000"/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𝑑</m:t>
                        </m:r>
                      </m:e>
                      <m:sup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′</m:t>
                        </m:r>
                      </m:sup>
                    </m:sSup>
                    <m:r>
                      <a:rPr lang="it-IT" sz="20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</m:d>
                  </m:oMath>
                </m:oMathPara>
              </a14:m>
              <a:endParaRPr lang="it-IT" sz="2000" b="0"/>
            </a:p>
            <a:p>
              <a:endParaRPr lang="it-IT" sz="2000" b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</m:d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</a:rPr>
                      <m:t>𝛼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it-IT" sz="2000" b="0" i="1">
                        <a:solidFill>
                          <a:srgbClr val="0432FF"/>
                        </a:solidFill>
                        <a:latin typeface="Cambria Math" panose="02040503050406030204" pitchFamily="18" charset="0"/>
                      </a:rPr>
                      <m:t>1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∗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𝑧</m:t>
                    </m:r>
                    <m:d>
                      <m:dPr>
                        <m:ctrlPr>
                          <a:rPr lang="it-IT" sz="20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</m:d>
                  </m:oMath>
                </m:oMathPara>
              </a14:m>
              <a:endParaRPr lang="it-IT" sz="2000" b="0"/>
            </a:p>
            <a:p>
              <a:pPr algn="ctr"/>
              <a:endParaRPr lang="it-IT" sz="2000" b="1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Choice>
      <mc:Fallback>
        <xdr:sp macro="" textlink="">
          <xdr:nvSpPr>
            <xdr:cNvPr id="13" name="CasellaDiTesto 12">
              <a:extLst>
                <a:ext uri="{FF2B5EF4-FFF2-40B4-BE49-F238E27FC236}">
                  <a16:creationId xmlns:a16="http://schemas.microsoft.com/office/drawing/2014/main" id="{0292D0B5-2765-4148-860D-2EE932D02B0F}"/>
                </a:ext>
              </a:extLst>
            </xdr:cNvPr>
            <xdr:cNvSpPr txBox="1"/>
          </xdr:nvSpPr>
          <xdr:spPr>
            <a:xfrm>
              <a:off x="446769" y="690679"/>
              <a:ext cx="4027667" cy="3141053"/>
            </a:xfrm>
            <a:prstGeom prst="rect">
              <a:avLst/>
            </a:prstGeom>
            <a:solidFill>
              <a:schemeClr val="accent2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algn="ctr"/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FORMA LINEARE: </a:t>
              </a:r>
            </a:p>
            <a:p>
              <a:pPr algn="ctr"/>
              <a:r>
                <a:rPr lang="it-IT" sz="2000" b="1" i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d'</a:t>
              </a:r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= intercetta, di rette </a:t>
              </a:r>
            </a:p>
            <a:p>
              <a:pPr algn="ctr"/>
              <a:r>
                <a:rPr lang="it-IT" sz="2000" b="1" baseline="0">
                  <a:solidFill>
                    <a:srgbClr val="C00000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parallele con inclinazione = 1</a:t>
              </a:r>
            </a:p>
            <a:p>
              <a:pPr algn="ctr"/>
              <a:endParaRPr lang="it-IT" sz="2000" b="1" baseline="0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pPr/>
              <a:r>
                <a:rPr lang="it-IT" sz="2000" b="0" i="0">
                  <a:latin typeface="Cambria Math" panose="02040503050406030204" pitchFamily="18" charset="0"/>
                </a:rPr>
                <a:t>𝑑^′=𝑧(𝐻)−z(F)</a:t>
              </a:r>
              <a:endParaRPr lang="it-IT" sz="2000" b="0"/>
            </a:p>
            <a:p>
              <a:endParaRPr lang="it-IT" sz="2000"/>
            </a:p>
            <a:p>
              <a:pPr/>
              <a:r>
                <a:rPr lang="it-IT" sz="2000" b="0" i="0">
                  <a:latin typeface="Cambria Math" panose="02040503050406030204" pitchFamily="18" charset="0"/>
                </a:rPr>
                <a:t>𝑧(𝐻)=𝑑^′+𝑧(𝐹)</a:t>
              </a:r>
              <a:endParaRPr lang="it-IT" sz="2000" b="0"/>
            </a:p>
            <a:p>
              <a:endParaRPr lang="it-IT" sz="2000" b="0"/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it-IT" sz="2000" b="0" i="0">
                  <a:latin typeface="Cambria Math" panose="02040503050406030204" pitchFamily="18" charset="0"/>
                </a:rPr>
                <a:t>𝑧(𝐻)=</a:t>
              </a:r>
              <a:r>
                <a:rPr lang="it-IT" sz="20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𝛼</a:t>
              </a:r>
              <a:r>
                <a:rPr lang="it-IT" sz="2000" b="0" i="0">
                  <a:latin typeface="Cambria Math" panose="02040503050406030204" pitchFamily="18" charset="0"/>
                </a:rPr>
                <a:t>+</a:t>
              </a:r>
              <a:r>
                <a:rPr lang="it-IT" sz="2000" b="0" i="0">
                  <a:solidFill>
                    <a:srgbClr val="0432FF"/>
                  </a:solidFill>
                  <a:latin typeface="Cambria Math" panose="02040503050406030204" pitchFamily="18" charset="0"/>
                </a:rPr>
                <a:t>1</a:t>
              </a:r>
              <a:r>
                <a:rPr lang="it-IT" sz="2000" b="0" i="0">
                  <a:latin typeface="Cambria Math" panose="02040503050406030204" pitchFamily="18" charset="0"/>
                </a:rPr>
                <a:t>∗𝑧(𝐹)</a:t>
              </a:r>
              <a:endParaRPr lang="it-IT" sz="2000" b="0"/>
            </a:p>
            <a:p>
              <a:pPr algn="ctr"/>
              <a:endParaRPr lang="it-IT" sz="2000" b="1">
                <a:solidFill>
                  <a:srgbClr val="C00000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</mc:Fallback>
    </mc:AlternateContent>
    <xdr:clientData/>
  </xdr:oneCellAnchor>
  <xdr:twoCellAnchor>
    <xdr:from>
      <xdr:col>10</xdr:col>
      <xdr:colOff>513047</xdr:colOff>
      <xdr:row>18</xdr:row>
      <xdr:rowOff>42053</xdr:rowOff>
    </xdr:from>
    <xdr:to>
      <xdr:col>15</xdr:col>
      <xdr:colOff>790597</xdr:colOff>
      <xdr:row>32</xdr:row>
      <xdr:rowOff>16820</xdr:rowOff>
    </xdr:to>
    <xdr:sp macro="" textlink="">
      <xdr:nvSpPr>
        <xdr:cNvPr id="15" name="Rettangolo 14">
          <a:extLst>
            <a:ext uri="{FF2B5EF4-FFF2-40B4-BE49-F238E27FC236}">
              <a16:creationId xmlns:a16="http://schemas.microsoft.com/office/drawing/2014/main" id="{F6C6BE86-911F-AF4D-A572-366D5E9DD96D}"/>
            </a:ext>
          </a:extLst>
        </xdr:cNvPr>
        <xdr:cNvSpPr/>
      </xdr:nvSpPr>
      <xdr:spPr>
        <a:xfrm>
          <a:off x="8755431" y="3675430"/>
          <a:ext cx="4398742" cy="280072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9639-08F6-5640-AF2B-B61376834A5B}">
  <dimension ref="C6:L19"/>
  <sheetViews>
    <sheetView zoomScale="129" zoomScaleNormal="129" workbookViewId="0">
      <selection activeCell="J24" sqref="J24"/>
    </sheetView>
  </sheetViews>
  <sheetFormatPr baseColWidth="10" defaultRowHeight="16" x14ac:dyDescent="0.2"/>
  <sheetData>
    <row r="6" spans="3:12" x14ac:dyDescent="0.2">
      <c r="C6" s="12"/>
      <c r="D6" s="12"/>
      <c r="E6" s="12"/>
      <c r="F6" s="12"/>
      <c r="G6" s="12"/>
      <c r="H6" s="12"/>
      <c r="I6" s="12"/>
      <c r="J6" s="12"/>
      <c r="K6" s="13"/>
      <c r="L6" s="12"/>
    </row>
    <row r="10" spans="3:12" ht="17" thickBot="1" x14ac:dyDescent="0.25">
      <c r="C10" s="12"/>
      <c r="D10" s="12"/>
      <c r="E10" s="12"/>
      <c r="F10" s="12"/>
      <c r="G10" s="12"/>
      <c r="H10" s="12"/>
      <c r="I10" s="12"/>
      <c r="J10" s="12"/>
      <c r="K10" s="13"/>
      <c r="L10" s="12"/>
    </row>
    <row r="11" spans="3:12" x14ac:dyDescent="0.2">
      <c r="C11" s="12"/>
      <c r="D11" s="14" t="s">
        <v>2</v>
      </c>
      <c r="E11" s="15">
        <v>0.4</v>
      </c>
      <c r="F11" s="12"/>
      <c r="G11" s="12" t="s">
        <v>4</v>
      </c>
      <c r="H11" s="12">
        <v>-0.253</v>
      </c>
      <c r="I11" s="12"/>
      <c r="J11" s="2" t="s">
        <v>6</v>
      </c>
      <c r="K11" s="3">
        <v>1.0900000000000001</v>
      </c>
      <c r="L11" s="12"/>
    </row>
    <row r="12" spans="3:12" ht="17" thickBot="1" x14ac:dyDescent="0.25">
      <c r="C12" s="12"/>
      <c r="D12" s="16" t="s">
        <v>1</v>
      </c>
      <c r="E12" s="17">
        <v>0.8</v>
      </c>
      <c r="F12" s="12"/>
      <c r="G12" s="12" t="s">
        <v>5</v>
      </c>
      <c r="H12" s="12">
        <v>0.84199999999999997</v>
      </c>
      <c r="I12" s="12"/>
      <c r="J12" s="2"/>
      <c r="K12" s="3"/>
      <c r="L12" s="12"/>
    </row>
    <row r="13" spans="3:12" ht="17" thickBot="1" x14ac:dyDescent="0.25">
      <c r="C13" s="12"/>
      <c r="D13" s="18"/>
      <c r="E13" s="18"/>
      <c r="F13" s="12"/>
      <c r="G13" s="12"/>
      <c r="H13" s="12"/>
      <c r="I13" s="12"/>
      <c r="J13" s="2"/>
      <c r="K13" s="3"/>
      <c r="L13" s="12"/>
    </row>
    <row r="14" spans="3:12" x14ac:dyDescent="0.2">
      <c r="C14" s="12"/>
      <c r="D14" s="14" t="s">
        <v>2</v>
      </c>
      <c r="E14" s="15">
        <v>0.2</v>
      </c>
      <c r="F14" s="12"/>
      <c r="G14" s="12" t="s">
        <v>4</v>
      </c>
      <c r="H14" s="12">
        <v>-0.84199999999999997</v>
      </c>
      <c r="I14" s="12"/>
      <c r="J14" s="2" t="s">
        <v>6</v>
      </c>
      <c r="K14" s="3">
        <v>1.0900000000000001</v>
      </c>
      <c r="L14" s="12"/>
    </row>
    <row r="15" spans="3:12" ht="17" thickBot="1" x14ac:dyDescent="0.25">
      <c r="C15" s="12"/>
      <c r="D15" s="16" t="s">
        <v>1</v>
      </c>
      <c r="E15" s="17">
        <v>0.6</v>
      </c>
      <c r="F15" s="12"/>
      <c r="G15" s="12" t="s">
        <v>5</v>
      </c>
      <c r="H15" s="12">
        <v>0.253</v>
      </c>
      <c r="I15" s="12"/>
      <c r="J15" s="19"/>
      <c r="K15" s="20"/>
      <c r="L15" s="12"/>
    </row>
    <row r="16" spans="3:12" ht="17" thickBot="1" x14ac:dyDescent="0.25">
      <c r="C16" s="12"/>
      <c r="D16" s="12"/>
      <c r="E16" s="12"/>
      <c r="F16" s="12"/>
      <c r="G16" s="12"/>
      <c r="H16" s="12"/>
      <c r="I16" s="12"/>
      <c r="J16" s="12"/>
      <c r="K16" s="13"/>
      <c r="L16" s="12"/>
    </row>
    <row r="17" spans="3:12" x14ac:dyDescent="0.2">
      <c r="C17" s="12"/>
      <c r="D17" s="14" t="s">
        <v>2</v>
      </c>
      <c r="E17" s="15">
        <v>7.0000000000000007E-2</v>
      </c>
      <c r="F17" s="12"/>
      <c r="G17" s="12" t="s">
        <v>4</v>
      </c>
      <c r="H17" s="12">
        <v>-1.476</v>
      </c>
      <c r="I17" s="12"/>
      <c r="J17" s="2" t="s">
        <v>6</v>
      </c>
      <c r="K17" s="3">
        <v>1.0900000000000001</v>
      </c>
      <c r="L17" s="12"/>
    </row>
    <row r="18" spans="3:12" ht="17" thickBot="1" x14ac:dyDescent="0.25">
      <c r="C18" s="12"/>
      <c r="D18" s="16" t="s">
        <v>1</v>
      </c>
      <c r="E18" s="17">
        <v>0.35</v>
      </c>
      <c r="F18" s="12"/>
      <c r="G18" s="12" t="s">
        <v>5</v>
      </c>
      <c r="H18" s="12">
        <v>-0.38500000000000001</v>
      </c>
      <c r="I18" s="12"/>
      <c r="J18" s="19"/>
      <c r="K18" s="20"/>
      <c r="L18" s="12"/>
    </row>
    <row r="19" spans="3:12" x14ac:dyDescent="0.2">
      <c r="C19" s="12"/>
      <c r="D19" s="12"/>
      <c r="E19" s="12"/>
      <c r="F19" s="12"/>
      <c r="G19" s="12"/>
      <c r="H19" s="12"/>
      <c r="I19" s="12"/>
      <c r="J19" s="12"/>
      <c r="K19" s="13"/>
      <c r="L19" s="1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C7D1-B7DD-C346-BAEF-F109D5D2146F}">
  <dimension ref="G4:O48"/>
  <sheetViews>
    <sheetView tabSelected="1" topLeftCell="A2" zoomScale="151" zoomScaleNormal="151" workbookViewId="0">
      <selection activeCell="C39" sqref="C39"/>
    </sheetView>
  </sheetViews>
  <sheetFormatPr baseColWidth="10" defaultRowHeight="16" x14ac:dyDescent="0.2"/>
  <sheetData>
    <row r="4" spans="7:15" x14ac:dyDescent="0.2">
      <c r="G4" s="11" t="s">
        <v>8</v>
      </c>
      <c r="H4" s="11"/>
      <c r="I4" s="1"/>
    </row>
    <row r="5" spans="7:15" x14ac:dyDescent="0.2">
      <c r="G5" s="5" t="s">
        <v>6</v>
      </c>
      <c r="H5" s="5">
        <v>0</v>
      </c>
      <c r="I5" s="1"/>
      <c r="J5" s="1"/>
      <c r="L5" s="8" t="s">
        <v>6</v>
      </c>
      <c r="M5" s="8">
        <v>1</v>
      </c>
      <c r="N5" s="1"/>
      <c r="O5" s="1"/>
    </row>
    <row r="6" spans="7:15" x14ac:dyDescent="0.2">
      <c r="G6" s="1"/>
      <c r="H6" s="1"/>
      <c r="J6" s="1"/>
      <c r="L6" s="1"/>
      <c r="M6" s="1"/>
      <c r="O6" s="1"/>
    </row>
    <row r="7" spans="7:15" x14ac:dyDescent="0.2">
      <c r="G7" s="21" t="s">
        <v>0</v>
      </c>
      <c r="H7" s="6" t="s">
        <v>3</v>
      </c>
      <c r="I7" s="6" t="s">
        <v>7</v>
      </c>
      <c r="J7" s="1" t="s">
        <v>1</v>
      </c>
      <c r="L7" s="21" t="s">
        <v>0</v>
      </c>
      <c r="M7" s="6" t="s">
        <v>3</v>
      </c>
      <c r="N7" s="6" t="s">
        <v>7</v>
      </c>
      <c r="O7" s="1" t="s">
        <v>1</v>
      </c>
    </row>
    <row r="8" spans="7:15" x14ac:dyDescent="0.2">
      <c r="G8" s="21">
        <v>0</v>
      </c>
      <c r="H8" s="7">
        <f>_xlfn.NORM.S.INV(G8+0.01)</f>
        <v>-2.3263478740408408</v>
      </c>
      <c r="I8" s="7">
        <f>H$5+H8</f>
        <v>-2.3263478740408408</v>
      </c>
      <c r="J8" s="1">
        <f>_xlfn.NORM.S.DIST(I8,TRUE)</f>
        <v>9.9999999999999985E-3</v>
      </c>
      <c r="L8" s="21">
        <v>0</v>
      </c>
      <c r="M8" s="7">
        <f>_xlfn.NORM.S.INV(L8+0.01)</f>
        <v>-2.3263478740408408</v>
      </c>
      <c r="N8" s="7">
        <f>M$5+M8</f>
        <v>-1.3263478740408408</v>
      </c>
      <c r="O8" s="4">
        <f>_xlfn.NORM.S.DIST(N8,TRUE)</f>
        <v>9.2362248073693962E-2</v>
      </c>
    </row>
    <row r="9" spans="7:15" x14ac:dyDescent="0.2">
      <c r="G9" s="21">
        <f>G8+0.1</f>
        <v>0.1</v>
      </c>
      <c r="H9" s="7">
        <f t="shared" ref="H9:H17" si="0">_xlfn.NORM.S.INV(G9+0.01)</f>
        <v>-1.2265281200366105</v>
      </c>
      <c r="I9" s="7">
        <f t="shared" ref="I9:I18" si="1">H$5+H9</f>
        <v>-1.2265281200366105</v>
      </c>
      <c r="J9" s="1">
        <f t="shared" ref="J9:J18" si="2">_xlfn.NORM.S.DIST(I9,TRUE)</f>
        <v>0.10999999999999993</v>
      </c>
      <c r="L9" s="21">
        <f>L8+0.1</f>
        <v>0.1</v>
      </c>
      <c r="M9" s="7">
        <f t="shared" ref="M9:M17" si="3">_xlfn.NORM.S.INV(L9+0.01)</f>
        <v>-1.2265281200366105</v>
      </c>
      <c r="N9" s="7">
        <f t="shared" ref="N9:N18" si="4">M$5+M9</f>
        <v>-0.22652812003661049</v>
      </c>
      <c r="O9" s="4">
        <f t="shared" ref="O9:O18" si="5">_xlfn.NORM.S.DIST(N9,TRUE)</f>
        <v>0.4103953454803434</v>
      </c>
    </row>
    <row r="10" spans="7:15" x14ac:dyDescent="0.2">
      <c r="G10" s="21">
        <f t="shared" ref="G10:G18" si="6">G9+0.1</f>
        <v>0.2</v>
      </c>
      <c r="H10" s="7">
        <f t="shared" si="0"/>
        <v>-0.80642124701824014</v>
      </c>
      <c r="I10" s="7">
        <f t="shared" si="1"/>
        <v>-0.80642124701824014</v>
      </c>
      <c r="J10" s="1">
        <f t="shared" si="2"/>
        <v>0.20999999999999996</v>
      </c>
      <c r="L10" s="21">
        <f t="shared" ref="L10:L18" si="7">L9+0.1</f>
        <v>0.2</v>
      </c>
      <c r="M10" s="7">
        <f t="shared" si="3"/>
        <v>-0.80642124701824014</v>
      </c>
      <c r="N10" s="7">
        <f t="shared" si="4"/>
        <v>0.19357875298175986</v>
      </c>
      <c r="O10" s="4">
        <f t="shared" si="5"/>
        <v>0.57674713192472638</v>
      </c>
    </row>
    <row r="11" spans="7:15" x14ac:dyDescent="0.2">
      <c r="G11" s="21">
        <f t="shared" si="6"/>
        <v>0.30000000000000004</v>
      </c>
      <c r="H11" s="7">
        <f t="shared" si="0"/>
        <v>-0.49585034734745331</v>
      </c>
      <c r="I11" s="7">
        <f t="shared" si="1"/>
        <v>-0.49585034734745331</v>
      </c>
      <c r="J11" s="1">
        <f t="shared" si="2"/>
        <v>0.31</v>
      </c>
      <c r="L11" s="21">
        <f t="shared" si="7"/>
        <v>0.30000000000000004</v>
      </c>
      <c r="M11" s="7">
        <f t="shared" si="3"/>
        <v>-0.49585034734745331</v>
      </c>
      <c r="N11" s="7">
        <f t="shared" si="4"/>
        <v>0.50414965265254663</v>
      </c>
      <c r="O11" s="4">
        <f t="shared" si="5"/>
        <v>0.69292189134492088</v>
      </c>
    </row>
    <row r="12" spans="7:15" x14ac:dyDescent="0.2">
      <c r="G12" s="21">
        <f t="shared" si="6"/>
        <v>0.4</v>
      </c>
      <c r="H12" s="7">
        <f t="shared" si="0"/>
        <v>-0.22754497664114934</v>
      </c>
      <c r="I12" s="7">
        <f t="shared" si="1"/>
        <v>-0.22754497664114934</v>
      </c>
      <c r="J12" s="1">
        <f t="shared" si="2"/>
        <v>0.41000000000000003</v>
      </c>
      <c r="L12" s="21">
        <f t="shared" si="7"/>
        <v>0.4</v>
      </c>
      <c r="M12" s="7">
        <f t="shared" si="3"/>
        <v>-0.22754497664114934</v>
      </c>
      <c r="N12" s="7">
        <f t="shared" si="4"/>
        <v>0.77245502335885063</v>
      </c>
      <c r="O12" s="4">
        <f t="shared" si="5"/>
        <v>0.78007751217909749</v>
      </c>
    </row>
    <row r="13" spans="7:15" x14ac:dyDescent="0.2">
      <c r="G13" s="21">
        <f t="shared" si="6"/>
        <v>0.5</v>
      </c>
      <c r="H13" s="7">
        <f t="shared" si="0"/>
        <v>2.506890825871106E-2</v>
      </c>
      <c r="I13" s="7">
        <f t="shared" si="1"/>
        <v>2.506890825871106E-2</v>
      </c>
      <c r="J13" s="1">
        <f t="shared" si="2"/>
        <v>0.51</v>
      </c>
      <c r="L13" s="21">
        <f t="shared" si="7"/>
        <v>0.5</v>
      </c>
      <c r="M13" s="7">
        <f t="shared" si="3"/>
        <v>2.506890825871106E-2</v>
      </c>
      <c r="N13" s="7">
        <f t="shared" si="4"/>
        <v>1.025068908258711</v>
      </c>
      <c r="O13" s="4">
        <f t="shared" si="5"/>
        <v>0.84733466261581092</v>
      </c>
    </row>
    <row r="14" spans="7:15" x14ac:dyDescent="0.2">
      <c r="G14" s="21">
        <f t="shared" si="6"/>
        <v>0.6</v>
      </c>
      <c r="H14" s="7">
        <f t="shared" si="0"/>
        <v>0.27931903444745415</v>
      </c>
      <c r="I14" s="7">
        <f t="shared" si="1"/>
        <v>0.27931903444745415</v>
      </c>
      <c r="J14" s="1">
        <f t="shared" si="2"/>
        <v>0.61</v>
      </c>
      <c r="L14" s="21">
        <f t="shared" si="7"/>
        <v>0.6</v>
      </c>
      <c r="M14" s="7">
        <f t="shared" si="3"/>
        <v>0.27931903444745415</v>
      </c>
      <c r="N14" s="7">
        <f t="shared" si="4"/>
        <v>1.2793190344474541</v>
      </c>
      <c r="O14" s="4">
        <f t="shared" si="5"/>
        <v>0.89960763380964082</v>
      </c>
    </row>
    <row r="15" spans="7:15" x14ac:dyDescent="0.2">
      <c r="G15" s="21">
        <f t="shared" si="6"/>
        <v>0.7</v>
      </c>
      <c r="H15" s="7">
        <f t="shared" si="0"/>
        <v>0.5533847195556727</v>
      </c>
      <c r="I15" s="7">
        <f t="shared" si="1"/>
        <v>0.5533847195556727</v>
      </c>
      <c r="J15" s="1">
        <f t="shared" si="2"/>
        <v>0.71</v>
      </c>
      <c r="L15" s="21">
        <f t="shared" si="7"/>
        <v>0.7</v>
      </c>
      <c r="M15" s="7">
        <f t="shared" si="3"/>
        <v>0.5533847195556727</v>
      </c>
      <c r="N15" s="7">
        <f t="shared" si="4"/>
        <v>1.5533847195556727</v>
      </c>
      <c r="O15" s="4">
        <f t="shared" si="5"/>
        <v>0.93983437437954731</v>
      </c>
    </row>
    <row r="16" spans="7:15" x14ac:dyDescent="0.2">
      <c r="G16" s="21">
        <f t="shared" si="6"/>
        <v>0.79999999999999993</v>
      </c>
      <c r="H16" s="7">
        <f t="shared" si="0"/>
        <v>0.87789629505122779</v>
      </c>
      <c r="I16" s="7">
        <f t="shared" si="1"/>
        <v>0.87789629505122779</v>
      </c>
      <c r="J16" s="1">
        <f t="shared" si="2"/>
        <v>0.80999999999999983</v>
      </c>
      <c r="L16" s="21">
        <f t="shared" si="7"/>
        <v>0.79999999999999993</v>
      </c>
      <c r="M16" s="7">
        <f t="shared" si="3"/>
        <v>0.87789629505122779</v>
      </c>
      <c r="N16" s="7">
        <f t="shared" si="4"/>
        <v>1.8778962950512277</v>
      </c>
      <c r="O16" s="4">
        <f t="shared" si="5"/>
        <v>0.96980232333356664</v>
      </c>
    </row>
    <row r="17" spans="7:15" x14ac:dyDescent="0.2">
      <c r="G17" s="21">
        <f t="shared" si="6"/>
        <v>0.89999999999999991</v>
      </c>
      <c r="H17" s="7">
        <f t="shared" si="0"/>
        <v>1.3407550336902154</v>
      </c>
      <c r="I17" s="7">
        <f t="shared" si="1"/>
        <v>1.3407550336902154</v>
      </c>
      <c r="J17" s="1">
        <f t="shared" si="2"/>
        <v>0.90999999999999992</v>
      </c>
      <c r="L17" s="21">
        <f t="shared" si="7"/>
        <v>0.89999999999999991</v>
      </c>
      <c r="M17" s="7">
        <f t="shared" si="3"/>
        <v>1.3407550336902154</v>
      </c>
      <c r="N17" s="7">
        <f t="shared" si="4"/>
        <v>2.3407550336902156</v>
      </c>
      <c r="O17" s="4">
        <f t="shared" si="5"/>
        <v>0.9903776052278096</v>
      </c>
    </row>
    <row r="18" spans="7:15" x14ac:dyDescent="0.2">
      <c r="G18" s="21">
        <f t="shared" si="6"/>
        <v>0.99999999999999989</v>
      </c>
      <c r="H18" s="7">
        <f>_xlfn.NORM.S.INV(G18-0.01)</f>
        <v>2.3263478740408363</v>
      </c>
      <c r="I18" s="7">
        <f t="shared" si="1"/>
        <v>2.3263478740408363</v>
      </c>
      <c r="J18" s="1">
        <f t="shared" si="2"/>
        <v>0.98999999999999988</v>
      </c>
      <c r="L18" s="21">
        <f t="shared" si="7"/>
        <v>0.99999999999999989</v>
      </c>
      <c r="M18" s="7">
        <f>_xlfn.NORM.S.INV(L18-0.01)</f>
        <v>2.3263478740408363</v>
      </c>
      <c r="N18" s="7">
        <f t="shared" si="4"/>
        <v>3.3263478740408363</v>
      </c>
      <c r="O18" s="4">
        <f t="shared" si="5"/>
        <v>0.99956003981952624</v>
      </c>
    </row>
    <row r="35" spans="7:15" x14ac:dyDescent="0.2">
      <c r="G35" s="9" t="s">
        <v>6</v>
      </c>
      <c r="H35" s="9">
        <v>2</v>
      </c>
      <c r="I35" s="1"/>
      <c r="J35" s="1"/>
      <c r="L35" s="10" t="s">
        <v>6</v>
      </c>
      <c r="M35" s="10">
        <v>3</v>
      </c>
      <c r="N35" s="1"/>
      <c r="O35" s="1"/>
    </row>
    <row r="36" spans="7:15" x14ac:dyDescent="0.2">
      <c r="G36" s="1"/>
      <c r="H36" s="1"/>
      <c r="J36" s="1"/>
      <c r="L36" s="1"/>
      <c r="M36" s="1"/>
      <c r="O36" s="1"/>
    </row>
    <row r="37" spans="7:15" x14ac:dyDescent="0.2">
      <c r="G37" s="21" t="s">
        <v>0</v>
      </c>
      <c r="H37" s="6" t="s">
        <v>3</v>
      </c>
      <c r="I37" s="6" t="s">
        <v>7</v>
      </c>
      <c r="J37" s="1" t="s">
        <v>1</v>
      </c>
      <c r="L37" s="21" t="s">
        <v>0</v>
      </c>
      <c r="M37" s="6" t="s">
        <v>3</v>
      </c>
      <c r="N37" s="6" t="s">
        <v>7</v>
      </c>
      <c r="O37" s="1" t="s">
        <v>1</v>
      </c>
    </row>
    <row r="38" spans="7:15" x14ac:dyDescent="0.2">
      <c r="G38" s="21">
        <v>0</v>
      </c>
      <c r="H38" s="7">
        <f>_xlfn.NORM.S.INV(G38+0.01)</f>
        <v>-2.3263478740408408</v>
      </c>
      <c r="I38" s="7">
        <f>H$35+H38</f>
        <v>-0.32634787404084076</v>
      </c>
      <c r="J38" s="4">
        <f>_xlfn.NORM.S.DIST(I38,TRUE)</f>
        <v>0.37208058543549444</v>
      </c>
      <c r="L38" s="21">
        <v>0</v>
      </c>
      <c r="M38" s="7">
        <f>_xlfn.NORM.S.INV(L38+0.01)</f>
        <v>-2.3263478740408408</v>
      </c>
      <c r="N38" s="7">
        <f>M$35+M38</f>
        <v>0.67365212595915924</v>
      </c>
      <c r="O38" s="4">
        <f>_xlfn.NORM.S.DIST(N38,TRUE)</f>
        <v>0.74973374746679711</v>
      </c>
    </row>
    <row r="39" spans="7:15" x14ac:dyDescent="0.2">
      <c r="G39" s="21">
        <f>G38+0.1</f>
        <v>0.1</v>
      </c>
      <c r="H39" s="7">
        <f t="shared" ref="H39:H47" si="8">_xlfn.NORM.S.INV(G39+0.01)</f>
        <v>-1.2265281200366105</v>
      </c>
      <c r="I39" s="7">
        <f t="shared" ref="I39:I48" si="9">H$35+H39</f>
        <v>0.77347187996338951</v>
      </c>
      <c r="J39" s="4">
        <f t="shared" ref="J39:J48" si="10">_xlfn.NORM.S.DIST(I39,TRUE)</f>
        <v>0.78037841777728445</v>
      </c>
      <c r="L39" s="21">
        <f>L38+0.1</f>
        <v>0.1</v>
      </c>
      <c r="M39" s="7">
        <f t="shared" ref="M39:M47" si="11">_xlfn.NORM.S.INV(L39+0.01)</f>
        <v>-1.2265281200366105</v>
      </c>
      <c r="N39" s="7">
        <f t="shared" ref="N39:N48" si="12">M$35+M39</f>
        <v>1.7734718799633895</v>
      </c>
      <c r="O39" s="4">
        <f t="shared" ref="O39:O48" si="13">_xlfn.NORM.S.DIST(N39,TRUE)</f>
        <v>0.96192472626934233</v>
      </c>
    </row>
    <row r="40" spans="7:15" x14ac:dyDescent="0.2">
      <c r="G40" s="21">
        <f t="shared" ref="G40:G48" si="14">G39+0.1</f>
        <v>0.2</v>
      </c>
      <c r="H40" s="7">
        <f t="shared" si="8"/>
        <v>-0.80642124701824014</v>
      </c>
      <c r="I40" s="7">
        <f t="shared" si="9"/>
        <v>1.1935787529817599</v>
      </c>
      <c r="J40" s="4">
        <f t="shared" si="10"/>
        <v>0.88367860535144382</v>
      </c>
      <c r="L40" s="21">
        <f t="shared" ref="L40:L48" si="15">L39+0.1</f>
        <v>0.2</v>
      </c>
      <c r="M40" s="7">
        <f t="shared" si="11"/>
        <v>-0.80642124701824014</v>
      </c>
      <c r="N40" s="7">
        <f t="shared" si="12"/>
        <v>2.1935787529817601</v>
      </c>
      <c r="O40" s="4">
        <f t="shared" si="13"/>
        <v>0.98586714636829853</v>
      </c>
    </row>
    <row r="41" spans="7:15" x14ac:dyDescent="0.2">
      <c r="G41" s="21">
        <f t="shared" si="14"/>
        <v>0.30000000000000004</v>
      </c>
      <c r="H41" s="7">
        <f t="shared" si="8"/>
        <v>-0.49585034734745331</v>
      </c>
      <c r="I41" s="7">
        <f t="shared" si="9"/>
        <v>1.5041496526525466</v>
      </c>
      <c r="J41" s="4">
        <f t="shared" si="10"/>
        <v>0.93372858101285383</v>
      </c>
      <c r="L41" s="21">
        <f t="shared" si="15"/>
        <v>0.30000000000000004</v>
      </c>
      <c r="M41" s="7">
        <f t="shared" si="11"/>
        <v>-0.49585034734745331</v>
      </c>
      <c r="N41" s="7">
        <f t="shared" si="12"/>
        <v>2.5041496526525466</v>
      </c>
      <c r="O41" s="4">
        <f t="shared" si="13"/>
        <v>0.99386269483875422</v>
      </c>
    </row>
    <row r="42" spans="7:15" x14ac:dyDescent="0.2">
      <c r="G42" s="21">
        <f t="shared" si="14"/>
        <v>0.4</v>
      </c>
      <c r="H42" s="7">
        <f t="shared" si="8"/>
        <v>-0.22754497664114934</v>
      </c>
      <c r="I42" s="7">
        <f t="shared" si="9"/>
        <v>1.7724550233588507</v>
      </c>
      <c r="J42" s="4">
        <f t="shared" si="10"/>
        <v>0.96184047250521554</v>
      </c>
      <c r="L42" s="21">
        <f t="shared" si="15"/>
        <v>0.4</v>
      </c>
      <c r="M42" s="7">
        <f t="shared" si="11"/>
        <v>-0.22754497664114934</v>
      </c>
      <c r="N42" s="7">
        <f t="shared" si="12"/>
        <v>2.7724550233588507</v>
      </c>
      <c r="O42" s="4">
        <f t="shared" si="13"/>
        <v>0.99721823964457457</v>
      </c>
    </row>
    <row r="43" spans="7:15" x14ac:dyDescent="0.2">
      <c r="G43" s="21">
        <f t="shared" si="14"/>
        <v>0.5</v>
      </c>
      <c r="H43" s="7">
        <f t="shared" si="8"/>
        <v>2.506890825871106E-2</v>
      </c>
      <c r="I43" s="7">
        <f t="shared" si="9"/>
        <v>2.025068908258711</v>
      </c>
      <c r="J43" s="4">
        <f t="shared" si="10"/>
        <v>0.97856985550955644</v>
      </c>
      <c r="L43" s="21">
        <f t="shared" si="15"/>
        <v>0.5</v>
      </c>
      <c r="M43" s="7">
        <f t="shared" si="11"/>
        <v>2.506890825871106E-2</v>
      </c>
      <c r="N43" s="7">
        <f t="shared" si="12"/>
        <v>3.025068908258711</v>
      </c>
      <c r="O43" s="4">
        <f t="shared" si="13"/>
        <v>0.99875711756978469</v>
      </c>
    </row>
    <row r="44" spans="7:15" x14ac:dyDescent="0.2">
      <c r="G44" s="21">
        <f t="shared" si="14"/>
        <v>0.6</v>
      </c>
      <c r="H44" s="7">
        <f t="shared" si="8"/>
        <v>0.27931903444745415</v>
      </c>
      <c r="I44" s="7">
        <f t="shared" si="9"/>
        <v>2.2793190344474543</v>
      </c>
      <c r="J44" s="4">
        <f t="shared" si="10"/>
        <v>0.98867594632771394</v>
      </c>
      <c r="L44" s="21">
        <f t="shared" si="15"/>
        <v>0.6</v>
      </c>
      <c r="M44" s="7">
        <f t="shared" si="11"/>
        <v>0.27931903444745415</v>
      </c>
      <c r="N44" s="7">
        <f t="shared" si="12"/>
        <v>3.2793190344474543</v>
      </c>
      <c r="O44" s="4">
        <f t="shared" si="13"/>
        <v>0.99947971037659711</v>
      </c>
    </row>
    <row r="45" spans="7:15" x14ac:dyDescent="0.2">
      <c r="G45" s="21">
        <f t="shared" si="14"/>
        <v>0.7</v>
      </c>
      <c r="H45" s="7">
        <f t="shared" si="8"/>
        <v>0.5533847195556727</v>
      </c>
      <c r="I45" s="7">
        <f t="shared" si="9"/>
        <v>2.5533847195556727</v>
      </c>
      <c r="J45" s="4">
        <f t="shared" si="10"/>
        <v>0.99466592063617043</v>
      </c>
      <c r="L45" s="21">
        <f t="shared" si="15"/>
        <v>0.7</v>
      </c>
      <c r="M45" s="7">
        <f t="shared" si="11"/>
        <v>0.5533847195556727</v>
      </c>
      <c r="N45" s="7">
        <f t="shared" si="12"/>
        <v>3.5533847195556727</v>
      </c>
      <c r="O45" s="4">
        <f t="shared" si="13"/>
        <v>0.99980984607972501</v>
      </c>
    </row>
    <row r="46" spans="7:15" x14ac:dyDescent="0.2">
      <c r="G46" s="21">
        <f t="shared" si="14"/>
        <v>0.79999999999999993</v>
      </c>
      <c r="H46" s="7">
        <f t="shared" si="8"/>
        <v>0.87789629505122779</v>
      </c>
      <c r="I46" s="7">
        <f t="shared" si="9"/>
        <v>2.8778962950512277</v>
      </c>
      <c r="J46" s="4">
        <f t="shared" si="10"/>
        <v>0.99799831639043535</v>
      </c>
      <c r="L46" s="21">
        <f t="shared" si="15"/>
        <v>0.79999999999999993</v>
      </c>
      <c r="M46" s="7">
        <f t="shared" si="11"/>
        <v>0.87789629505122779</v>
      </c>
      <c r="N46" s="7">
        <f t="shared" si="12"/>
        <v>3.8778962950512277</v>
      </c>
      <c r="O46" s="4">
        <f t="shared" si="13"/>
        <v>0.99994731819501814</v>
      </c>
    </row>
    <row r="47" spans="7:15" x14ac:dyDescent="0.2">
      <c r="G47" s="21">
        <f t="shared" si="14"/>
        <v>0.89999999999999991</v>
      </c>
      <c r="H47" s="7">
        <f t="shared" si="8"/>
        <v>1.3407550336902154</v>
      </c>
      <c r="I47" s="7">
        <f t="shared" si="9"/>
        <v>3.3407550336902156</v>
      </c>
      <c r="J47" s="4">
        <f t="shared" si="10"/>
        <v>0.99958224547118879</v>
      </c>
      <c r="L47" s="21">
        <f t="shared" si="15"/>
        <v>0.89999999999999991</v>
      </c>
      <c r="M47" s="7">
        <f t="shared" si="11"/>
        <v>1.3407550336902154</v>
      </c>
      <c r="N47" s="7">
        <f t="shared" si="12"/>
        <v>4.3407550336902156</v>
      </c>
      <c r="O47" s="4">
        <f t="shared" si="13"/>
        <v>0.99999290030224119</v>
      </c>
    </row>
    <row r="48" spans="7:15" x14ac:dyDescent="0.2">
      <c r="G48" s="21">
        <f t="shared" si="14"/>
        <v>0.99999999999999989</v>
      </c>
      <c r="H48" s="7">
        <f>_xlfn.NORM.S.INV(G48-0.01)</f>
        <v>2.3263478740408363</v>
      </c>
      <c r="I48" s="7">
        <f t="shared" si="9"/>
        <v>4.3263478740408363</v>
      </c>
      <c r="J48" s="4">
        <f t="shared" si="10"/>
        <v>0.99999241990326138</v>
      </c>
      <c r="L48" s="21">
        <f t="shared" si="15"/>
        <v>0.99999999999999989</v>
      </c>
      <c r="M48" s="7">
        <f>_xlfn.NORM.S.INV(L48-0.01)</f>
        <v>2.3263478740408363</v>
      </c>
      <c r="N48" s="7">
        <f t="shared" si="12"/>
        <v>5.3263478740408363</v>
      </c>
      <c r="O48" s="4">
        <f t="shared" si="13"/>
        <v>0.9999999498964347</v>
      </c>
    </row>
  </sheetData>
  <mergeCells count="1">
    <mergeCell ref="G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79E9-9473-664F-B329-5EF19EC2DCB0}">
  <dimension ref="G4:O48"/>
  <sheetViews>
    <sheetView zoomScale="151" zoomScaleNormal="151" workbookViewId="0">
      <selection activeCell="S34" sqref="S34"/>
    </sheetView>
  </sheetViews>
  <sheetFormatPr baseColWidth="10" defaultRowHeight="16" x14ac:dyDescent="0.2"/>
  <sheetData>
    <row r="4" spans="7:15" x14ac:dyDescent="0.2">
      <c r="G4" s="11" t="s">
        <v>8</v>
      </c>
      <c r="H4" s="11"/>
      <c r="I4" s="1"/>
    </row>
    <row r="5" spans="7:15" x14ac:dyDescent="0.2">
      <c r="G5" s="5" t="s">
        <v>6</v>
      </c>
      <c r="H5" s="5">
        <v>0</v>
      </c>
      <c r="I5" s="1"/>
      <c r="J5" s="1"/>
      <c r="L5" s="8" t="s">
        <v>6</v>
      </c>
      <c r="M5" s="8">
        <v>1</v>
      </c>
      <c r="N5" s="1"/>
      <c r="O5" s="1"/>
    </row>
    <row r="6" spans="7:15" x14ac:dyDescent="0.2">
      <c r="G6" s="1"/>
      <c r="H6" s="1"/>
      <c r="J6" s="1"/>
      <c r="L6" s="1"/>
      <c r="M6" s="1"/>
      <c r="O6" s="1"/>
    </row>
    <row r="7" spans="7:15" x14ac:dyDescent="0.2">
      <c r="G7" s="1" t="s">
        <v>0</v>
      </c>
      <c r="H7" s="6" t="s">
        <v>3</v>
      </c>
      <c r="I7" s="6" t="s">
        <v>7</v>
      </c>
      <c r="J7" s="1" t="s">
        <v>1</v>
      </c>
      <c r="L7" s="1" t="s">
        <v>0</v>
      </c>
      <c r="M7" s="6" t="s">
        <v>3</v>
      </c>
      <c r="N7" s="6" t="s">
        <v>7</v>
      </c>
      <c r="O7" s="1" t="s">
        <v>1</v>
      </c>
    </row>
    <row r="8" spans="7:15" x14ac:dyDescent="0.2">
      <c r="G8" s="1">
        <v>0</v>
      </c>
      <c r="H8" s="7">
        <f>_xlfn.NORM.S.INV(G8+0.01)</f>
        <v>-2.3263478740408408</v>
      </c>
      <c r="I8" s="7">
        <f>H$5+H8</f>
        <v>-2.3263478740408408</v>
      </c>
      <c r="J8" s="1">
        <f>_xlfn.NORM.S.DIST(I8,TRUE)</f>
        <v>9.9999999999999985E-3</v>
      </c>
      <c r="L8" s="1">
        <v>0</v>
      </c>
      <c r="M8" s="7">
        <f>_xlfn.NORM.S.INV(L8+0.01)</f>
        <v>-2.3263478740408408</v>
      </c>
      <c r="N8" s="7">
        <f>M$5+M8</f>
        <v>-1.3263478740408408</v>
      </c>
      <c r="O8" s="4">
        <f>_xlfn.NORM.S.DIST(N8,TRUE)</f>
        <v>9.2362248073693962E-2</v>
      </c>
    </row>
    <row r="9" spans="7:15" x14ac:dyDescent="0.2">
      <c r="G9" s="1">
        <f>G8+0.1</f>
        <v>0.1</v>
      </c>
      <c r="H9" s="7">
        <f t="shared" ref="H9:H17" si="0">_xlfn.NORM.S.INV(G9+0.01)</f>
        <v>-1.2265281200366105</v>
      </c>
      <c r="I9" s="7">
        <f t="shared" ref="I9:I18" si="1">H$5+H9</f>
        <v>-1.2265281200366105</v>
      </c>
      <c r="J9" s="1">
        <f t="shared" ref="J9:J18" si="2">_xlfn.NORM.S.DIST(I9,TRUE)</f>
        <v>0.10999999999999993</v>
      </c>
      <c r="L9" s="1">
        <f>L8+0.1</f>
        <v>0.1</v>
      </c>
      <c r="M9" s="7">
        <f t="shared" ref="M9:M17" si="3">_xlfn.NORM.S.INV(L9+0.01)</f>
        <v>-1.2265281200366105</v>
      </c>
      <c r="N9" s="7">
        <f t="shared" ref="N9:N18" si="4">M$5+M9</f>
        <v>-0.22652812003661049</v>
      </c>
      <c r="O9" s="4">
        <f t="shared" ref="O9:O18" si="5">_xlfn.NORM.S.DIST(N9,TRUE)</f>
        <v>0.4103953454803434</v>
      </c>
    </row>
    <row r="10" spans="7:15" x14ac:dyDescent="0.2">
      <c r="G10" s="1">
        <f t="shared" ref="G10:G18" si="6">G9+0.1</f>
        <v>0.2</v>
      </c>
      <c r="H10" s="7">
        <f t="shared" si="0"/>
        <v>-0.80642124701824014</v>
      </c>
      <c r="I10" s="7">
        <f t="shared" si="1"/>
        <v>-0.80642124701824014</v>
      </c>
      <c r="J10" s="1">
        <f t="shared" si="2"/>
        <v>0.20999999999999996</v>
      </c>
      <c r="L10" s="1">
        <f t="shared" ref="L10:L18" si="7">L9+0.1</f>
        <v>0.2</v>
      </c>
      <c r="M10" s="7">
        <f t="shared" si="3"/>
        <v>-0.80642124701824014</v>
      </c>
      <c r="N10" s="7">
        <f t="shared" si="4"/>
        <v>0.19357875298175986</v>
      </c>
      <c r="O10" s="4">
        <f t="shared" si="5"/>
        <v>0.57674713192472638</v>
      </c>
    </row>
    <row r="11" spans="7:15" x14ac:dyDescent="0.2">
      <c r="G11" s="1">
        <f t="shared" si="6"/>
        <v>0.30000000000000004</v>
      </c>
      <c r="H11" s="7">
        <f t="shared" si="0"/>
        <v>-0.49585034734745331</v>
      </c>
      <c r="I11" s="7">
        <f t="shared" si="1"/>
        <v>-0.49585034734745331</v>
      </c>
      <c r="J11" s="1">
        <f t="shared" si="2"/>
        <v>0.31</v>
      </c>
      <c r="L11" s="1">
        <f t="shared" si="7"/>
        <v>0.30000000000000004</v>
      </c>
      <c r="M11" s="7">
        <f t="shared" si="3"/>
        <v>-0.49585034734745331</v>
      </c>
      <c r="N11" s="7">
        <f t="shared" si="4"/>
        <v>0.50414965265254663</v>
      </c>
      <c r="O11" s="4">
        <f t="shared" si="5"/>
        <v>0.69292189134492088</v>
      </c>
    </row>
    <row r="12" spans="7:15" x14ac:dyDescent="0.2">
      <c r="G12" s="1">
        <f t="shared" si="6"/>
        <v>0.4</v>
      </c>
      <c r="H12" s="7">
        <f t="shared" si="0"/>
        <v>-0.22754497664114934</v>
      </c>
      <c r="I12" s="7">
        <f t="shared" si="1"/>
        <v>-0.22754497664114934</v>
      </c>
      <c r="J12" s="1">
        <f t="shared" si="2"/>
        <v>0.41000000000000003</v>
      </c>
      <c r="L12" s="1">
        <f t="shared" si="7"/>
        <v>0.4</v>
      </c>
      <c r="M12" s="7">
        <f t="shared" si="3"/>
        <v>-0.22754497664114934</v>
      </c>
      <c r="N12" s="7">
        <f t="shared" si="4"/>
        <v>0.77245502335885063</v>
      </c>
      <c r="O12" s="4">
        <f t="shared" si="5"/>
        <v>0.78007751217909749</v>
      </c>
    </row>
    <row r="13" spans="7:15" x14ac:dyDescent="0.2">
      <c r="G13" s="1">
        <f t="shared" si="6"/>
        <v>0.5</v>
      </c>
      <c r="H13" s="7">
        <f t="shared" si="0"/>
        <v>2.506890825871106E-2</v>
      </c>
      <c r="I13" s="7">
        <f t="shared" si="1"/>
        <v>2.506890825871106E-2</v>
      </c>
      <c r="J13" s="1">
        <f t="shared" si="2"/>
        <v>0.51</v>
      </c>
      <c r="L13" s="1">
        <f t="shared" si="7"/>
        <v>0.5</v>
      </c>
      <c r="M13" s="7">
        <f t="shared" si="3"/>
        <v>2.506890825871106E-2</v>
      </c>
      <c r="N13" s="7">
        <f t="shared" si="4"/>
        <v>1.025068908258711</v>
      </c>
      <c r="O13" s="4">
        <f t="shared" si="5"/>
        <v>0.84733466261581092</v>
      </c>
    </row>
    <row r="14" spans="7:15" x14ac:dyDescent="0.2">
      <c r="G14" s="1">
        <f t="shared" si="6"/>
        <v>0.6</v>
      </c>
      <c r="H14" s="7">
        <f t="shared" si="0"/>
        <v>0.27931903444745415</v>
      </c>
      <c r="I14" s="7">
        <f t="shared" si="1"/>
        <v>0.27931903444745415</v>
      </c>
      <c r="J14" s="1">
        <f t="shared" si="2"/>
        <v>0.61</v>
      </c>
      <c r="L14" s="1">
        <f t="shared" si="7"/>
        <v>0.6</v>
      </c>
      <c r="M14" s="7">
        <f t="shared" si="3"/>
        <v>0.27931903444745415</v>
      </c>
      <c r="N14" s="7">
        <f t="shared" si="4"/>
        <v>1.2793190344474541</v>
      </c>
      <c r="O14" s="4">
        <f t="shared" si="5"/>
        <v>0.89960763380964082</v>
      </c>
    </row>
    <row r="15" spans="7:15" x14ac:dyDescent="0.2">
      <c r="G15" s="1">
        <f t="shared" si="6"/>
        <v>0.7</v>
      </c>
      <c r="H15" s="7">
        <f t="shared" si="0"/>
        <v>0.5533847195556727</v>
      </c>
      <c r="I15" s="7">
        <f t="shared" si="1"/>
        <v>0.5533847195556727</v>
      </c>
      <c r="J15" s="1">
        <f t="shared" si="2"/>
        <v>0.71</v>
      </c>
      <c r="L15" s="1">
        <f t="shared" si="7"/>
        <v>0.7</v>
      </c>
      <c r="M15" s="7">
        <f t="shared" si="3"/>
        <v>0.5533847195556727</v>
      </c>
      <c r="N15" s="7">
        <f t="shared" si="4"/>
        <v>1.5533847195556727</v>
      </c>
      <c r="O15" s="4">
        <f t="shared" si="5"/>
        <v>0.93983437437954731</v>
      </c>
    </row>
    <row r="16" spans="7:15" x14ac:dyDescent="0.2">
      <c r="G16" s="1">
        <f t="shared" si="6"/>
        <v>0.79999999999999993</v>
      </c>
      <c r="H16" s="7">
        <f t="shared" si="0"/>
        <v>0.87789629505122779</v>
      </c>
      <c r="I16" s="7">
        <f t="shared" si="1"/>
        <v>0.87789629505122779</v>
      </c>
      <c r="J16" s="1">
        <f t="shared" si="2"/>
        <v>0.80999999999999983</v>
      </c>
      <c r="L16" s="1">
        <f t="shared" si="7"/>
        <v>0.79999999999999993</v>
      </c>
      <c r="M16" s="7">
        <f t="shared" si="3"/>
        <v>0.87789629505122779</v>
      </c>
      <c r="N16" s="7">
        <f t="shared" si="4"/>
        <v>1.8778962950512277</v>
      </c>
      <c r="O16" s="4">
        <f t="shared" si="5"/>
        <v>0.96980232333356664</v>
      </c>
    </row>
    <row r="17" spans="7:15" x14ac:dyDescent="0.2">
      <c r="G17" s="1">
        <f t="shared" si="6"/>
        <v>0.89999999999999991</v>
      </c>
      <c r="H17" s="7">
        <f t="shared" si="0"/>
        <v>1.3407550336902154</v>
      </c>
      <c r="I17" s="7">
        <f t="shared" si="1"/>
        <v>1.3407550336902154</v>
      </c>
      <c r="J17" s="1">
        <f t="shared" si="2"/>
        <v>0.90999999999999992</v>
      </c>
      <c r="L17" s="1">
        <f t="shared" si="7"/>
        <v>0.89999999999999991</v>
      </c>
      <c r="M17" s="7">
        <f t="shared" si="3"/>
        <v>1.3407550336902154</v>
      </c>
      <c r="N17" s="7">
        <f t="shared" si="4"/>
        <v>2.3407550336902156</v>
      </c>
      <c r="O17" s="4">
        <f t="shared" si="5"/>
        <v>0.9903776052278096</v>
      </c>
    </row>
    <row r="18" spans="7:15" x14ac:dyDescent="0.2">
      <c r="G18" s="1">
        <f t="shared" si="6"/>
        <v>0.99999999999999989</v>
      </c>
      <c r="H18" s="7">
        <f>_xlfn.NORM.S.INV(G18-0.01)</f>
        <v>2.3263478740408363</v>
      </c>
      <c r="I18" s="7">
        <f t="shared" si="1"/>
        <v>2.3263478740408363</v>
      </c>
      <c r="J18" s="1">
        <f t="shared" si="2"/>
        <v>0.98999999999999988</v>
      </c>
      <c r="L18" s="1">
        <f t="shared" si="7"/>
        <v>0.99999999999999989</v>
      </c>
      <c r="M18" s="7">
        <f>_xlfn.NORM.S.INV(L18-0.01)</f>
        <v>2.3263478740408363</v>
      </c>
      <c r="N18" s="7">
        <f t="shared" si="4"/>
        <v>3.3263478740408363</v>
      </c>
      <c r="O18" s="4">
        <f t="shared" si="5"/>
        <v>0.99956003981952624</v>
      </c>
    </row>
    <row r="35" spans="7:15" x14ac:dyDescent="0.2">
      <c r="G35" s="9" t="s">
        <v>6</v>
      </c>
      <c r="H35" s="9">
        <v>2</v>
      </c>
      <c r="I35" s="1"/>
      <c r="J35" s="1"/>
      <c r="L35" s="10" t="s">
        <v>6</v>
      </c>
      <c r="M35" s="10">
        <v>3</v>
      </c>
      <c r="N35" s="1"/>
      <c r="O35" s="1"/>
    </row>
    <row r="36" spans="7:15" x14ac:dyDescent="0.2">
      <c r="G36" s="1"/>
      <c r="H36" s="1"/>
      <c r="J36" s="1"/>
      <c r="L36" s="1"/>
      <c r="M36" s="1"/>
      <c r="O36" s="1"/>
    </row>
    <row r="37" spans="7:15" x14ac:dyDescent="0.2">
      <c r="G37" s="1" t="s">
        <v>0</v>
      </c>
      <c r="H37" s="6" t="s">
        <v>3</v>
      </c>
      <c r="I37" s="6" t="s">
        <v>7</v>
      </c>
      <c r="J37" s="1" t="s">
        <v>1</v>
      </c>
      <c r="L37" s="1" t="s">
        <v>0</v>
      </c>
      <c r="M37" s="6" t="s">
        <v>3</v>
      </c>
      <c r="N37" s="6" t="s">
        <v>7</v>
      </c>
      <c r="O37" s="1" t="s">
        <v>1</v>
      </c>
    </row>
    <row r="38" spans="7:15" x14ac:dyDescent="0.2">
      <c r="G38" s="1">
        <v>0</v>
      </c>
      <c r="H38" s="7">
        <f>_xlfn.NORM.S.INV(G38+0.01)</f>
        <v>-2.3263478740408408</v>
      </c>
      <c r="I38" s="7">
        <f>H$35+H38</f>
        <v>-0.32634787404084076</v>
      </c>
      <c r="J38" s="4">
        <f>_xlfn.NORM.S.DIST(I38,TRUE)</f>
        <v>0.37208058543549444</v>
      </c>
      <c r="L38" s="1">
        <v>0</v>
      </c>
      <c r="M38" s="7">
        <f>_xlfn.NORM.S.INV(L38+0.01)</f>
        <v>-2.3263478740408408</v>
      </c>
      <c r="N38" s="7">
        <f>M$35+M38</f>
        <v>0.67365212595915924</v>
      </c>
      <c r="O38" s="4">
        <f>_xlfn.NORM.S.DIST(N38,TRUE)</f>
        <v>0.74973374746679711</v>
      </c>
    </row>
    <row r="39" spans="7:15" x14ac:dyDescent="0.2">
      <c r="G39" s="1">
        <f>G38+0.1</f>
        <v>0.1</v>
      </c>
      <c r="H39" s="7">
        <f t="shared" ref="H39:H47" si="8">_xlfn.NORM.S.INV(G39+0.01)</f>
        <v>-1.2265281200366105</v>
      </c>
      <c r="I39" s="7">
        <f t="shared" ref="I39:I48" si="9">H$35+H39</f>
        <v>0.77347187996338951</v>
      </c>
      <c r="J39" s="4">
        <f t="shared" ref="J39:J48" si="10">_xlfn.NORM.S.DIST(I39,TRUE)</f>
        <v>0.78037841777728445</v>
      </c>
      <c r="L39" s="1">
        <f>L38+0.1</f>
        <v>0.1</v>
      </c>
      <c r="M39" s="7">
        <f t="shared" ref="M39:M47" si="11">_xlfn.NORM.S.INV(L39+0.01)</f>
        <v>-1.2265281200366105</v>
      </c>
      <c r="N39" s="7">
        <f t="shared" ref="N39:N48" si="12">M$35+M39</f>
        <v>1.7734718799633895</v>
      </c>
      <c r="O39" s="4">
        <f t="shared" ref="O39:O48" si="13">_xlfn.NORM.S.DIST(N39,TRUE)</f>
        <v>0.96192472626934233</v>
      </c>
    </row>
    <row r="40" spans="7:15" x14ac:dyDescent="0.2">
      <c r="G40" s="1">
        <f t="shared" ref="G40:G48" si="14">G39+0.1</f>
        <v>0.2</v>
      </c>
      <c r="H40" s="7">
        <f t="shared" si="8"/>
        <v>-0.80642124701824014</v>
      </c>
      <c r="I40" s="7">
        <f t="shared" si="9"/>
        <v>1.1935787529817599</v>
      </c>
      <c r="J40" s="4">
        <f t="shared" si="10"/>
        <v>0.88367860535144382</v>
      </c>
      <c r="L40" s="1">
        <f t="shared" ref="L40:L48" si="15">L39+0.1</f>
        <v>0.2</v>
      </c>
      <c r="M40" s="7">
        <f t="shared" si="11"/>
        <v>-0.80642124701824014</v>
      </c>
      <c r="N40" s="7">
        <f t="shared" si="12"/>
        <v>2.1935787529817601</v>
      </c>
      <c r="O40" s="4">
        <f t="shared" si="13"/>
        <v>0.98586714636829853</v>
      </c>
    </row>
    <row r="41" spans="7:15" x14ac:dyDescent="0.2">
      <c r="G41" s="1">
        <f t="shared" si="14"/>
        <v>0.30000000000000004</v>
      </c>
      <c r="H41" s="7">
        <f t="shared" si="8"/>
        <v>-0.49585034734745331</v>
      </c>
      <c r="I41" s="7">
        <f t="shared" si="9"/>
        <v>1.5041496526525466</v>
      </c>
      <c r="J41" s="4">
        <f t="shared" si="10"/>
        <v>0.93372858101285383</v>
      </c>
      <c r="L41" s="1">
        <f t="shared" si="15"/>
        <v>0.30000000000000004</v>
      </c>
      <c r="M41" s="7">
        <f t="shared" si="11"/>
        <v>-0.49585034734745331</v>
      </c>
      <c r="N41" s="7">
        <f t="shared" si="12"/>
        <v>2.5041496526525466</v>
      </c>
      <c r="O41" s="4">
        <f t="shared" si="13"/>
        <v>0.99386269483875422</v>
      </c>
    </row>
    <row r="42" spans="7:15" x14ac:dyDescent="0.2">
      <c r="G42" s="1">
        <f t="shared" si="14"/>
        <v>0.4</v>
      </c>
      <c r="H42" s="7">
        <f t="shared" si="8"/>
        <v>-0.22754497664114934</v>
      </c>
      <c r="I42" s="7">
        <f t="shared" si="9"/>
        <v>1.7724550233588507</v>
      </c>
      <c r="J42" s="4">
        <f t="shared" si="10"/>
        <v>0.96184047250521554</v>
      </c>
      <c r="L42" s="1">
        <f t="shared" si="15"/>
        <v>0.4</v>
      </c>
      <c r="M42" s="7">
        <f t="shared" si="11"/>
        <v>-0.22754497664114934</v>
      </c>
      <c r="N42" s="7">
        <f t="shared" si="12"/>
        <v>2.7724550233588507</v>
      </c>
      <c r="O42" s="4">
        <f t="shared" si="13"/>
        <v>0.99721823964457457</v>
      </c>
    </row>
    <row r="43" spans="7:15" x14ac:dyDescent="0.2">
      <c r="G43" s="1">
        <f t="shared" si="14"/>
        <v>0.5</v>
      </c>
      <c r="H43" s="7">
        <f t="shared" si="8"/>
        <v>2.506890825871106E-2</v>
      </c>
      <c r="I43" s="7">
        <f t="shared" si="9"/>
        <v>2.025068908258711</v>
      </c>
      <c r="J43" s="4">
        <f t="shared" si="10"/>
        <v>0.97856985550955644</v>
      </c>
      <c r="L43" s="1">
        <f t="shared" si="15"/>
        <v>0.5</v>
      </c>
      <c r="M43" s="7">
        <f t="shared" si="11"/>
        <v>2.506890825871106E-2</v>
      </c>
      <c r="N43" s="7">
        <f t="shared" si="12"/>
        <v>3.025068908258711</v>
      </c>
      <c r="O43" s="4">
        <f t="shared" si="13"/>
        <v>0.99875711756978469</v>
      </c>
    </row>
    <row r="44" spans="7:15" x14ac:dyDescent="0.2">
      <c r="G44" s="1">
        <f t="shared" si="14"/>
        <v>0.6</v>
      </c>
      <c r="H44" s="7">
        <f t="shared" si="8"/>
        <v>0.27931903444745415</v>
      </c>
      <c r="I44" s="7">
        <f t="shared" si="9"/>
        <v>2.2793190344474543</v>
      </c>
      <c r="J44" s="4">
        <f t="shared" si="10"/>
        <v>0.98867594632771394</v>
      </c>
      <c r="L44" s="1">
        <f t="shared" si="15"/>
        <v>0.6</v>
      </c>
      <c r="M44" s="7">
        <f t="shared" si="11"/>
        <v>0.27931903444745415</v>
      </c>
      <c r="N44" s="7">
        <f t="shared" si="12"/>
        <v>3.2793190344474543</v>
      </c>
      <c r="O44" s="4">
        <f t="shared" si="13"/>
        <v>0.99947971037659711</v>
      </c>
    </row>
    <row r="45" spans="7:15" x14ac:dyDescent="0.2">
      <c r="G45" s="1">
        <f t="shared" si="14"/>
        <v>0.7</v>
      </c>
      <c r="H45" s="7">
        <f t="shared" si="8"/>
        <v>0.5533847195556727</v>
      </c>
      <c r="I45" s="7">
        <f t="shared" si="9"/>
        <v>2.5533847195556727</v>
      </c>
      <c r="J45" s="4">
        <f t="shared" si="10"/>
        <v>0.99466592063617043</v>
      </c>
      <c r="L45" s="1">
        <f t="shared" si="15"/>
        <v>0.7</v>
      </c>
      <c r="M45" s="7">
        <f t="shared" si="11"/>
        <v>0.5533847195556727</v>
      </c>
      <c r="N45" s="7">
        <f t="shared" si="12"/>
        <v>3.5533847195556727</v>
      </c>
      <c r="O45" s="4">
        <f t="shared" si="13"/>
        <v>0.99980984607972501</v>
      </c>
    </row>
    <row r="46" spans="7:15" x14ac:dyDescent="0.2">
      <c r="G46" s="1">
        <f t="shared" si="14"/>
        <v>0.79999999999999993</v>
      </c>
      <c r="H46" s="7">
        <f t="shared" si="8"/>
        <v>0.87789629505122779</v>
      </c>
      <c r="I46" s="7">
        <f t="shared" si="9"/>
        <v>2.8778962950512277</v>
      </c>
      <c r="J46" s="4">
        <f t="shared" si="10"/>
        <v>0.99799831639043535</v>
      </c>
      <c r="L46" s="1">
        <f t="shared" si="15"/>
        <v>0.79999999999999993</v>
      </c>
      <c r="M46" s="7">
        <f t="shared" si="11"/>
        <v>0.87789629505122779</v>
      </c>
      <c r="N46" s="7">
        <f t="shared" si="12"/>
        <v>3.8778962950512277</v>
      </c>
      <c r="O46" s="4">
        <f t="shared" si="13"/>
        <v>0.99994731819501814</v>
      </c>
    </row>
    <row r="47" spans="7:15" x14ac:dyDescent="0.2">
      <c r="G47" s="1">
        <f t="shared" si="14"/>
        <v>0.89999999999999991</v>
      </c>
      <c r="H47" s="7">
        <f t="shared" si="8"/>
        <v>1.3407550336902154</v>
      </c>
      <c r="I47" s="7">
        <f t="shared" si="9"/>
        <v>3.3407550336902156</v>
      </c>
      <c r="J47" s="4">
        <f t="shared" si="10"/>
        <v>0.99958224547118879</v>
      </c>
      <c r="L47" s="1">
        <f t="shared" si="15"/>
        <v>0.89999999999999991</v>
      </c>
      <c r="M47" s="7">
        <f t="shared" si="11"/>
        <v>1.3407550336902154</v>
      </c>
      <c r="N47" s="7">
        <f t="shared" si="12"/>
        <v>4.3407550336902156</v>
      </c>
      <c r="O47" s="4">
        <f t="shared" si="13"/>
        <v>0.99999290030224119</v>
      </c>
    </row>
    <row r="48" spans="7:15" x14ac:dyDescent="0.2">
      <c r="G48" s="1">
        <f t="shared" si="14"/>
        <v>0.99999999999999989</v>
      </c>
      <c r="H48" s="7">
        <f>_xlfn.NORM.S.INV(G48-0.01)</f>
        <v>2.3263478740408363</v>
      </c>
      <c r="I48" s="7">
        <f t="shared" si="9"/>
        <v>4.3263478740408363</v>
      </c>
      <c r="J48" s="4">
        <f t="shared" si="10"/>
        <v>0.99999241990326138</v>
      </c>
      <c r="L48" s="1">
        <f t="shared" si="15"/>
        <v>0.99999999999999989</v>
      </c>
      <c r="M48" s="7">
        <f>_xlfn.NORM.S.INV(L48-0.01)</f>
        <v>2.3263478740408363</v>
      </c>
      <c r="N48" s="7">
        <f t="shared" si="12"/>
        <v>5.3263478740408363</v>
      </c>
      <c r="O48" s="4">
        <f t="shared" si="13"/>
        <v>0.9999999498964347</v>
      </c>
    </row>
  </sheetData>
  <mergeCells count="1">
    <mergeCell ref="G4:H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p8</vt:lpstr>
      <vt:lpstr>ROC curve p10</vt:lpstr>
      <vt:lpstr>Transformed coordinates p10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GRASSI MICHELE</dc:creator>
  <cp:lastModifiedBy>GRASSI MICHELE</cp:lastModifiedBy>
  <dcterms:created xsi:type="dcterms:W3CDTF">2026-05-07T17:57:03Z</dcterms:created>
  <dcterms:modified xsi:type="dcterms:W3CDTF">2026-05-11T10:14:25Z</dcterms:modified>
</cp:coreProperties>
</file>