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223\Desktop\"/>
    </mc:Choice>
  </mc:AlternateContent>
  <xr:revisionPtr revIDLastSave="0" documentId="13_ncr:1_{657999B8-70D1-49DF-AB9B-112AC3F68211}" xr6:coauthVersionLast="47" xr6:coauthVersionMax="47" xr10:uidLastSave="{00000000-0000-0000-0000-000000000000}"/>
  <bookViews>
    <workbookView xWindow="-96" yWindow="-96" windowWidth="23232" windowHeight="12432" activeTab="2" xr2:uid="{610F4295-B9E6-488B-A31E-C612B6FBE00C}"/>
  </bookViews>
  <sheets>
    <sheet name="Permuta" sheetId="1" r:id="rId1"/>
    <sheet name="Produzione in Economia " sheetId="2" r:id="rId2"/>
    <sheet name="Attività di svilupp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" l="1"/>
  <c r="B5" i="3"/>
  <c r="E6" i="2"/>
  <c r="C5" i="2"/>
  <c r="B20" i="1"/>
  <c r="B19" i="1"/>
  <c r="B18" i="1"/>
  <c r="B17" i="1"/>
  <c r="K11" i="1"/>
  <c r="D9" i="1"/>
  <c r="B8" i="1"/>
  <c r="L3" i="1"/>
  <c r="L2" i="1"/>
</calcChain>
</file>

<file path=xl/sharedStrings.xml><?xml version="1.0" encoding="utf-8"?>
<sst xmlns="http://schemas.openxmlformats.org/spreadsheetml/2006/main" count="115" uniqueCount="63">
  <si>
    <t xml:space="preserve">Apertura </t>
  </si>
  <si>
    <t xml:space="preserve">Macchinario A </t>
  </si>
  <si>
    <t>a</t>
  </si>
  <si>
    <t xml:space="preserve">BA </t>
  </si>
  <si>
    <t>Dare</t>
  </si>
  <si>
    <t>Avere</t>
  </si>
  <si>
    <t>Macchinario</t>
  </si>
  <si>
    <t xml:space="preserve">vita utile </t>
  </si>
  <si>
    <t xml:space="preserve">quota d'ammortamento annuale </t>
  </si>
  <si>
    <t>f.do ammortamento alla data di apertura</t>
  </si>
  <si>
    <t>A+</t>
  </si>
  <si>
    <t>F.do Ammortamento Macchinario A</t>
  </si>
  <si>
    <t>01/01/20x0</t>
  </si>
  <si>
    <t xml:space="preserve">01/07/20x0 </t>
  </si>
  <si>
    <t>quote mensili di ammortamento</t>
  </si>
  <si>
    <t>ammortamento fino al 1 Luglio 20x0</t>
  </si>
  <si>
    <t>ammortamento Macchinario A</t>
  </si>
  <si>
    <t>C+</t>
  </si>
  <si>
    <t>saldo avere</t>
  </si>
  <si>
    <t>FRA+</t>
  </si>
  <si>
    <t>FRA-</t>
  </si>
  <si>
    <t>Macchinario A</t>
  </si>
  <si>
    <t>A-</t>
  </si>
  <si>
    <t xml:space="preserve">Valore netto contabile </t>
  </si>
  <si>
    <t>Valore di mercato Macchinario A</t>
  </si>
  <si>
    <t>Profitto di realizzo</t>
  </si>
  <si>
    <t xml:space="preserve">Banca c/c </t>
  </si>
  <si>
    <t>Macchinario B</t>
  </si>
  <si>
    <t>Banca c/c</t>
  </si>
  <si>
    <t>Diversi</t>
  </si>
  <si>
    <t xml:space="preserve">Profitto di realizzo </t>
  </si>
  <si>
    <t>Debiti v/fornitori</t>
  </si>
  <si>
    <t>01/01/20x1</t>
  </si>
  <si>
    <t>Fabbricati in costruzione</t>
  </si>
  <si>
    <t xml:space="preserve">Fabbricati in costruzione </t>
  </si>
  <si>
    <t>BA</t>
  </si>
  <si>
    <t>l'attivita di completamento dei lavori</t>
  </si>
  <si>
    <t>produzione in economia</t>
  </si>
  <si>
    <t>affidata a lavori esterni</t>
  </si>
  <si>
    <t xml:space="preserve">al momento del completamento del fabbricato </t>
  </si>
  <si>
    <t xml:space="preserve">fabbricato in costruzione </t>
  </si>
  <si>
    <t>dare</t>
  </si>
  <si>
    <t>avere</t>
  </si>
  <si>
    <t xml:space="preserve">Diversi </t>
  </si>
  <si>
    <t xml:space="preserve">Ricavo per produzione in economia </t>
  </si>
  <si>
    <t>Ricavo per produzione in economia</t>
  </si>
  <si>
    <t xml:space="preserve">Debiti v/fornitori </t>
  </si>
  <si>
    <t>R+</t>
  </si>
  <si>
    <t>P+</t>
  </si>
  <si>
    <t>saldo dare</t>
  </si>
  <si>
    <t xml:space="preserve">Fabbricati </t>
  </si>
  <si>
    <t xml:space="preserve">Costi di sviluppo </t>
  </si>
  <si>
    <t xml:space="preserve">Ricavi per produzione in economia </t>
  </si>
  <si>
    <t>01/07/20x0</t>
  </si>
  <si>
    <t xml:space="preserve">vita utile stimata di 5 anni </t>
  </si>
  <si>
    <t xml:space="preserve">ammortamento annuale </t>
  </si>
  <si>
    <t>ammortamento dal 01/07/20x0 al 31/12/20x0</t>
  </si>
  <si>
    <t xml:space="preserve">31/12/20x0 </t>
  </si>
  <si>
    <t xml:space="preserve">ammortamento costi di sviluppo </t>
  </si>
  <si>
    <t>f.do ammortamento costi di sviluppo</t>
  </si>
  <si>
    <t xml:space="preserve">ammortamento fuori conto </t>
  </si>
  <si>
    <t xml:space="preserve">ammortamento in conto </t>
  </si>
  <si>
    <t>costi di sviluppo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</si>
</sst>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0" fontId="0" fillId="2" borderId="3" xfId="0" applyFill="1" applyBorder="1"/>
    <xf numFmtId="0" fontId="0" fillId="2" borderId="2" xfId="0" applyFill="1" applyBorder="1"/>
    <xf numFmtId="0" fontId="0" fillId="2" borderId="0" xfId="0" applyFill="1"/>
    <xf numFmtId="0" fontId="1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B7B2-F5E4-479A-BD9D-BE8FB53707F9}">
  <dimension ref="A1:N27"/>
  <sheetViews>
    <sheetView topLeftCell="A13" zoomScale="165" zoomScaleNormal="165" workbookViewId="0">
      <selection activeCell="A24" sqref="A24"/>
    </sheetView>
  </sheetViews>
  <sheetFormatPr defaultRowHeight="14.4" x14ac:dyDescent="0.3"/>
  <cols>
    <col min="1" max="1" width="26" customWidth="1"/>
    <col min="3" max="3" width="30.77734375" bestFit="1" customWidth="1"/>
    <col min="9" max="9" width="9.33203125" customWidth="1"/>
  </cols>
  <sheetData>
    <row r="1" spans="1:12" x14ac:dyDescent="0.3">
      <c r="A1" t="s">
        <v>0</v>
      </c>
      <c r="K1" t="s">
        <v>7</v>
      </c>
      <c r="L1">
        <v>10</v>
      </c>
    </row>
    <row r="2" spans="1:12" x14ac:dyDescent="0.3">
      <c r="B2" t="s">
        <v>12</v>
      </c>
      <c r="D2" t="s">
        <v>4</v>
      </c>
      <c r="E2" t="s">
        <v>5</v>
      </c>
      <c r="H2" s="4" t="s">
        <v>6</v>
      </c>
      <c r="I2" s="4"/>
      <c r="K2" t="s">
        <v>8</v>
      </c>
      <c r="L2">
        <f>150000/10</f>
        <v>15000</v>
      </c>
    </row>
    <row r="3" spans="1:12" x14ac:dyDescent="0.3">
      <c r="A3" t="s">
        <v>1</v>
      </c>
      <c r="B3" s="1" t="s">
        <v>2</v>
      </c>
      <c r="C3" t="s">
        <v>3</v>
      </c>
      <c r="D3">
        <v>150000</v>
      </c>
      <c r="E3">
        <v>150000</v>
      </c>
      <c r="H3">
        <v>150000</v>
      </c>
      <c r="I3" s="7">
        <v>142500</v>
      </c>
      <c r="K3" t="s">
        <v>9</v>
      </c>
      <c r="L3">
        <f>L2*9</f>
        <v>135000</v>
      </c>
    </row>
    <row r="4" spans="1:12" x14ac:dyDescent="0.3">
      <c r="A4" t="s">
        <v>10</v>
      </c>
      <c r="D4" t="s">
        <v>4</v>
      </c>
      <c r="E4" t="s">
        <v>5</v>
      </c>
      <c r="I4" s="3"/>
    </row>
    <row r="5" spans="1:12" x14ac:dyDescent="0.3">
      <c r="A5" t="s">
        <v>3</v>
      </c>
      <c r="B5" t="s">
        <v>2</v>
      </c>
      <c r="C5" t="s">
        <v>11</v>
      </c>
      <c r="D5">
        <v>135000</v>
      </c>
      <c r="E5">
        <v>135000</v>
      </c>
      <c r="I5" s="3"/>
    </row>
    <row r="6" spans="1:12" x14ac:dyDescent="0.3">
      <c r="I6" s="3"/>
    </row>
    <row r="7" spans="1:12" x14ac:dyDescent="0.3">
      <c r="B7" t="s">
        <v>13</v>
      </c>
      <c r="H7" s="5" t="s">
        <v>11</v>
      </c>
      <c r="I7" s="5"/>
    </row>
    <row r="8" spans="1:12" x14ac:dyDescent="0.3">
      <c r="A8" t="s">
        <v>14</v>
      </c>
      <c r="B8">
        <f>L2/12</f>
        <v>1250</v>
      </c>
      <c r="H8" s="6">
        <v>142500</v>
      </c>
      <c r="I8" s="2">
        <v>135000</v>
      </c>
    </row>
    <row r="9" spans="1:12" x14ac:dyDescent="0.3">
      <c r="A9" t="s">
        <v>15</v>
      </c>
      <c r="D9">
        <f>B8*6</f>
        <v>7500</v>
      </c>
      <c r="I9" s="3">
        <v>7500</v>
      </c>
    </row>
    <row r="10" spans="1:12" x14ac:dyDescent="0.3">
      <c r="D10" t="s">
        <v>4</v>
      </c>
      <c r="E10" t="s">
        <v>5</v>
      </c>
      <c r="I10" s="3"/>
    </row>
    <row r="11" spans="1:12" x14ac:dyDescent="0.3">
      <c r="A11" t="s">
        <v>16</v>
      </c>
      <c r="B11" t="s">
        <v>2</v>
      </c>
      <c r="C11" t="s">
        <v>11</v>
      </c>
      <c r="D11">
        <v>7500</v>
      </c>
      <c r="E11">
        <v>7500</v>
      </c>
      <c r="I11" s="3"/>
      <c r="J11" t="s">
        <v>18</v>
      </c>
      <c r="K11">
        <f>I8+I9-0</f>
        <v>142500</v>
      </c>
    </row>
    <row r="12" spans="1:12" x14ac:dyDescent="0.3">
      <c r="A12" t="s">
        <v>17</v>
      </c>
      <c r="C12" t="s">
        <v>19</v>
      </c>
    </row>
    <row r="13" spans="1:12" x14ac:dyDescent="0.3">
      <c r="D13" t="s">
        <v>4</v>
      </c>
      <c r="E13" t="s">
        <v>5</v>
      </c>
    </row>
    <row r="14" spans="1:12" x14ac:dyDescent="0.3">
      <c r="A14" t="s">
        <v>11</v>
      </c>
      <c r="B14" t="s">
        <v>2</v>
      </c>
      <c r="C14" t="s">
        <v>21</v>
      </c>
      <c r="D14">
        <v>142500</v>
      </c>
      <c r="E14">
        <v>142500</v>
      </c>
    </row>
    <row r="15" spans="1:12" x14ac:dyDescent="0.3">
      <c r="A15" t="s">
        <v>20</v>
      </c>
      <c r="C15" t="s">
        <v>22</v>
      </c>
    </row>
    <row r="17" spans="1:14" x14ac:dyDescent="0.3">
      <c r="A17" t="s">
        <v>23</v>
      </c>
      <c r="B17">
        <f>150000-142500</f>
        <v>7500</v>
      </c>
      <c r="D17" s="4" t="s">
        <v>27</v>
      </c>
      <c r="E17" s="4"/>
      <c r="G17" s="4" t="s">
        <v>21</v>
      </c>
      <c r="H17" s="4"/>
      <c r="J17" s="4" t="s">
        <v>25</v>
      </c>
      <c r="K17" s="4"/>
      <c r="M17" s="4" t="s">
        <v>28</v>
      </c>
      <c r="N17" s="4"/>
    </row>
    <row r="18" spans="1:14" x14ac:dyDescent="0.3">
      <c r="A18" t="s">
        <v>24</v>
      </c>
      <c r="B18">
        <f>20000</f>
        <v>20000</v>
      </c>
      <c r="D18" s="10">
        <v>220000</v>
      </c>
      <c r="E18" s="2"/>
      <c r="G18">
        <v>150000</v>
      </c>
      <c r="H18" s="7">
        <v>142500</v>
      </c>
      <c r="K18" s="9">
        <v>12500</v>
      </c>
      <c r="N18" s="9">
        <v>200000</v>
      </c>
    </row>
    <row r="19" spans="1:14" x14ac:dyDescent="0.3">
      <c r="A19" t="s">
        <v>25</v>
      </c>
      <c r="B19">
        <f>B18-B17</f>
        <v>12500</v>
      </c>
      <c r="E19" s="3"/>
      <c r="H19" s="8">
        <v>7500</v>
      </c>
      <c r="K19" s="3"/>
      <c r="N19" s="3"/>
    </row>
    <row r="20" spans="1:14" x14ac:dyDescent="0.3">
      <c r="A20" t="s">
        <v>26</v>
      </c>
      <c r="B20">
        <f>220000-20000</f>
        <v>200000</v>
      </c>
      <c r="E20" s="3"/>
      <c r="H20" s="3"/>
      <c r="K20" s="3"/>
      <c r="N20" s="3"/>
    </row>
    <row r="21" spans="1:14" x14ac:dyDescent="0.3">
      <c r="D21" t="s">
        <v>4</v>
      </c>
      <c r="E21" s="3" t="s">
        <v>5</v>
      </c>
      <c r="H21" s="3"/>
      <c r="K21" s="3"/>
      <c r="N21" s="3"/>
    </row>
    <row r="22" spans="1:14" x14ac:dyDescent="0.3">
      <c r="A22" t="s">
        <v>27</v>
      </c>
      <c r="B22" t="s">
        <v>2</v>
      </c>
      <c r="C22" t="s">
        <v>29</v>
      </c>
      <c r="D22">
        <v>220000</v>
      </c>
    </row>
    <row r="23" spans="1:14" x14ac:dyDescent="0.3">
      <c r="C23" t="s">
        <v>21</v>
      </c>
      <c r="E23">
        <v>7500</v>
      </c>
    </row>
    <row r="24" spans="1:14" x14ac:dyDescent="0.3">
      <c r="C24" t="s">
        <v>30</v>
      </c>
      <c r="E24">
        <v>12500</v>
      </c>
    </row>
    <row r="25" spans="1:14" x14ac:dyDescent="0.3">
      <c r="C25" t="s">
        <v>28</v>
      </c>
      <c r="E25">
        <v>200000</v>
      </c>
    </row>
    <row r="26" spans="1:14" x14ac:dyDescent="0.3">
      <c r="D26" t="s">
        <v>4</v>
      </c>
      <c r="E26" t="s">
        <v>5</v>
      </c>
    </row>
    <row r="27" spans="1:14" x14ac:dyDescent="0.3">
      <c r="A27" t="s">
        <v>27</v>
      </c>
      <c r="B27" t="s">
        <v>2</v>
      </c>
      <c r="C27" t="s">
        <v>31</v>
      </c>
      <c r="D27">
        <v>20000</v>
      </c>
      <c r="E27">
        <v>20000</v>
      </c>
    </row>
  </sheetData>
  <mergeCells count="6">
    <mergeCell ref="H2:I2"/>
    <mergeCell ref="H7:I7"/>
    <mergeCell ref="D17:E17"/>
    <mergeCell ref="G17:H17"/>
    <mergeCell ref="J17:K17"/>
    <mergeCell ref="M17:N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1C33-7B6D-4BF2-8CBE-B499F8D241C7}">
  <dimension ref="A1:L20"/>
  <sheetViews>
    <sheetView zoomScale="165" zoomScaleNormal="165" workbookViewId="0">
      <selection activeCell="B1" sqref="B1"/>
    </sheetView>
  </sheetViews>
  <sheetFormatPr defaultRowHeight="14.4" x14ac:dyDescent="0.3"/>
  <cols>
    <col min="1" max="1" width="21.77734375" bestFit="1" customWidth="1"/>
    <col min="2" max="2" width="16.21875" customWidth="1"/>
    <col min="3" max="3" width="22.33203125" customWidth="1"/>
    <col min="8" max="8" width="14.5546875" customWidth="1"/>
    <col min="9" max="9" width="13" customWidth="1"/>
  </cols>
  <sheetData>
    <row r="1" spans="1:12" x14ac:dyDescent="0.3">
      <c r="B1" t="s">
        <v>32</v>
      </c>
      <c r="D1" t="s">
        <v>4</v>
      </c>
      <c r="E1" t="s">
        <v>5</v>
      </c>
      <c r="F1" s="4" t="s">
        <v>33</v>
      </c>
      <c r="G1" s="4"/>
    </row>
    <row r="2" spans="1:12" x14ac:dyDescent="0.3">
      <c r="A2" t="s">
        <v>34</v>
      </c>
      <c r="B2" t="s">
        <v>2</v>
      </c>
      <c r="C2" t="s">
        <v>35</v>
      </c>
      <c r="D2">
        <v>230000</v>
      </c>
      <c r="E2">
        <v>230000</v>
      </c>
      <c r="F2">
        <v>230000</v>
      </c>
      <c r="G2" s="11">
        <v>290000</v>
      </c>
    </row>
    <row r="3" spans="1:12" x14ac:dyDescent="0.3">
      <c r="A3" t="s">
        <v>10</v>
      </c>
      <c r="F3">
        <v>60000</v>
      </c>
      <c r="G3" s="3"/>
    </row>
    <row r="4" spans="1:12" x14ac:dyDescent="0.3">
      <c r="A4" t="s">
        <v>36</v>
      </c>
      <c r="C4">
        <v>60000</v>
      </c>
      <c r="G4" s="3"/>
    </row>
    <row r="5" spans="1:12" x14ac:dyDescent="0.3">
      <c r="A5" t="s">
        <v>37</v>
      </c>
      <c r="C5">
        <f>C4/3</f>
        <v>20000</v>
      </c>
      <c r="E5" t="s">
        <v>49</v>
      </c>
      <c r="G5" s="3"/>
    </row>
    <row r="6" spans="1:12" x14ac:dyDescent="0.3">
      <c r="A6" t="s">
        <v>38</v>
      </c>
      <c r="C6">
        <v>40000</v>
      </c>
      <c r="E6">
        <f>F2+F3</f>
        <v>290000</v>
      </c>
    </row>
    <row r="7" spans="1:12" x14ac:dyDescent="0.3">
      <c r="H7" s="5" t="s">
        <v>45</v>
      </c>
      <c r="I7" s="5"/>
      <c r="K7" s="4" t="s">
        <v>46</v>
      </c>
      <c r="L7" s="4"/>
    </row>
    <row r="8" spans="1:12" x14ac:dyDescent="0.3">
      <c r="A8" t="s">
        <v>39</v>
      </c>
      <c r="D8" t="s">
        <v>41</v>
      </c>
      <c r="E8" t="s">
        <v>42</v>
      </c>
      <c r="I8" s="2">
        <v>20000</v>
      </c>
      <c r="L8" s="2">
        <v>40000</v>
      </c>
    </row>
    <row r="9" spans="1:12" x14ac:dyDescent="0.3">
      <c r="A9" t="s">
        <v>40</v>
      </c>
      <c r="B9" t="s">
        <v>2</v>
      </c>
      <c r="C9" t="s">
        <v>43</v>
      </c>
      <c r="D9">
        <v>60000</v>
      </c>
      <c r="I9" s="3"/>
      <c r="L9" s="3"/>
    </row>
    <row r="10" spans="1:12" x14ac:dyDescent="0.3">
      <c r="A10" t="s">
        <v>10</v>
      </c>
      <c r="C10" t="s">
        <v>44</v>
      </c>
      <c r="E10">
        <v>20000</v>
      </c>
      <c r="I10" s="3"/>
      <c r="L10" s="3"/>
    </row>
    <row r="11" spans="1:12" x14ac:dyDescent="0.3">
      <c r="C11" t="s">
        <v>47</v>
      </c>
      <c r="I11" s="3"/>
      <c r="L11" s="3"/>
    </row>
    <row r="12" spans="1:12" x14ac:dyDescent="0.3">
      <c r="C12" t="s">
        <v>46</v>
      </c>
      <c r="E12">
        <v>40000</v>
      </c>
      <c r="I12" s="3"/>
      <c r="L12" s="3"/>
    </row>
    <row r="13" spans="1:12" x14ac:dyDescent="0.3">
      <c r="C13" t="s">
        <v>48</v>
      </c>
    </row>
    <row r="14" spans="1:12" x14ac:dyDescent="0.3">
      <c r="D14" t="s">
        <v>41</v>
      </c>
      <c r="E14" t="s">
        <v>42</v>
      </c>
    </row>
    <row r="15" spans="1:12" x14ac:dyDescent="0.3">
      <c r="A15" t="s">
        <v>50</v>
      </c>
      <c r="B15" t="s">
        <v>2</v>
      </c>
      <c r="C15" t="s">
        <v>33</v>
      </c>
      <c r="D15">
        <v>290000</v>
      </c>
      <c r="E15">
        <v>290000</v>
      </c>
      <c r="H15" s="4" t="s">
        <v>50</v>
      </c>
      <c r="I15" s="4"/>
    </row>
    <row r="16" spans="1:12" x14ac:dyDescent="0.3">
      <c r="H16" s="12">
        <v>290000</v>
      </c>
      <c r="I16" s="2"/>
    </row>
    <row r="17" spans="9:9" x14ac:dyDescent="0.3">
      <c r="I17" s="3"/>
    </row>
    <row r="18" spans="9:9" x14ac:dyDescent="0.3">
      <c r="I18" s="3"/>
    </row>
    <row r="19" spans="9:9" x14ac:dyDescent="0.3">
      <c r="I19" s="3"/>
    </row>
    <row r="20" spans="9:9" x14ac:dyDescent="0.3">
      <c r="I20" s="3"/>
    </row>
  </sheetData>
  <mergeCells count="4">
    <mergeCell ref="F1:G1"/>
    <mergeCell ref="H7:I7"/>
    <mergeCell ref="K7:L7"/>
    <mergeCell ref="H15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F91B-F160-4877-8931-BC3A555E9D20}">
  <dimension ref="A1:E12"/>
  <sheetViews>
    <sheetView tabSelected="1" topLeftCell="A5" zoomScale="232" zoomScaleNormal="232" workbookViewId="0">
      <selection activeCell="C8" sqref="C8"/>
    </sheetView>
  </sheetViews>
  <sheetFormatPr defaultRowHeight="14.4" x14ac:dyDescent="0.3"/>
  <cols>
    <col min="1" max="1" width="20.6640625" customWidth="1"/>
    <col min="2" max="2" width="11.44140625" customWidth="1"/>
    <col min="3" max="3" width="27.21875" customWidth="1"/>
  </cols>
  <sheetData>
    <row r="1" spans="1:5" x14ac:dyDescent="0.3">
      <c r="B1" t="s">
        <v>53</v>
      </c>
      <c r="D1" t="s">
        <v>4</v>
      </c>
      <c r="E1" t="s">
        <v>5</v>
      </c>
    </row>
    <row r="2" spans="1:5" x14ac:dyDescent="0.3">
      <c r="A2" t="s">
        <v>51</v>
      </c>
      <c r="B2" t="s">
        <v>2</v>
      </c>
      <c r="C2" t="s">
        <v>52</v>
      </c>
      <c r="D2">
        <v>500000</v>
      </c>
      <c r="E2">
        <v>500000</v>
      </c>
    </row>
    <row r="3" spans="1:5" x14ac:dyDescent="0.3">
      <c r="A3" t="s">
        <v>10</v>
      </c>
      <c r="C3" t="s">
        <v>47</v>
      </c>
    </row>
    <row r="4" spans="1:5" x14ac:dyDescent="0.3">
      <c r="A4" t="s">
        <v>54</v>
      </c>
    </row>
    <row r="5" spans="1:5" x14ac:dyDescent="0.3">
      <c r="A5" t="s">
        <v>55</v>
      </c>
      <c r="B5">
        <f>500000/5</f>
        <v>100000</v>
      </c>
    </row>
    <row r="6" spans="1:5" x14ac:dyDescent="0.3">
      <c r="A6" t="s">
        <v>56</v>
      </c>
      <c r="D6">
        <f>B5/2</f>
        <v>50000</v>
      </c>
    </row>
    <row r="7" spans="1:5" x14ac:dyDescent="0.3">
      <c r="A7" t="s">
        <v>60</v>
      </c>
    </row>
    <row r="8" spans="1:5" x14ac:dyDescent="0.3">
      <c r="B8" t="s">
        <v>57</v>
      </c>
      <c r="D8" t="s">
        <v>4</v>
      </c>
      <c r="E8" t="s">
        <v>5</v>
      </c>
    </row>
    <row r="9" spans="1:5" x14ac:dyDescent="0.3">
      <c r="A9" t="s">
        <v>58</v>
      </c>
      <c r="B9" t="s">
        <v>2</v>
      </c>
      <c r="C9" t="s">
        <v>59</v>
      </c>
      <c r="D9">
        <v>50000</v>
      </c>
      <c r="E9">
        <v>50000</v>
      </c>
    </row>
    <row r="10" spans="1:5" x14ac:dyDescent="0.3">
      <c r="A10" t="s">
        <v>17</v>
      </c>
      <c r="C10" t="s">
        <v>19</v>
      </c>
    </row>
    <row r="11" spans="1:5" x14ac:dyDescent="0.3">
      <c r="A11" t="s">
        <v>61</v>
      </c>
      <c r="B11" t="s">
        <v>57</v>
      </c>
      <c r="D11" t="s">
        <v>4</v>
      </c>
      <c r="E11" t="s">
        <v>5</v>
      </c>
    </row>
    <row r="12" spans="1:5" x14ac:dyDescent="0.3">
      <c r="A12" t="s">
        <v>58</v>
      </c>
      <c r="B12" t="s">
        <v>2</v>
      </c>
      <c r="C12" t="s">
        <v>62</v>
      </c>
      <c r="D12">
        <v>50000</v>
      </c>
      <c r="E12">
        <v>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Permuta</vt:lpstr>
      <vt:lpstr>Produzione in Economia </vt:lpstr>
      <vt:lpstr>Attività di sviluppo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2026-05-06T12:16:31Z</dcterms:created>
  <dcterms:modified xsi:type="dcterms:W3CDTF">2026-05-06T14:41:17Z</dcterms:modified>
</cp:coreProperties>
</file>